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64011"/>
  <bookViews>
    <workbookView xWindow="0" yWindow="0" windowWidth="28800" windowHeight="12330"/>
  </bookViews>
  <sheets>
    <sheet name="Planilha1" sheetId="1" r:id="rId1"/>
  </sheets>
  <definedNames>
    <definedName name="_xlnm.Print_Area" localSheetId="0">Planilha1!$A$1:$J$73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9" i="1" l="1"/>
  <c r="L67" i="1"/>
  <c r="L65" i="1"/>
  <c r="L63" i="1"/>
  <c r="L61" i="1"/>
  <c r="L59" i="1"/>
  <c r="L57" i="1"/>
  <c r="L55" i="1"/>
  <c r="L53" i="1"/>
  <c r="L51" i="1"/>
  <c r="L48" i="1"/>
  <c r="L46" i="1"/>
  <c r="L43" i="1"/>
  <c r="L41" i="1"/>
  <c r="L39" i="1"/>
  <c r="L37" i="1"/>
  <c r="L35" i="1"/>
  <c r="L33" i="1"/>
  <c r="L31" i="1"/>
  <c r="L29" i="1"/>
  <c r="L27" i="1"/>
  <c r="L25" i="1"/>
  <c r="L23" i="1"/>
  <c r="L21" i="1"/>
  <c r="L19" i="1"/>
  <c r="L17" i="1"/>
  <c r="D70" i="1"/>
  <c r="J55" i="1" l="1"/>
  <c r="H59" i="1"/>
  <c r="J67" i="1"/>
  <c r="J63" i="1"/>
  <c r="H69" i="1"/>
  <c r="F69" i="1"/>
  <c r="H65" i="1"/>
  <c r="F65" i="1"/>
  <c r="H53" i="1"/>
  <c r="J57" i="1"/>
  <c r="H57" i="1"/>
  <c r="F57" i="1"/>
  <c r="J51" i="1"/>
  <c r="F53" i="1"/>
  <c r="J53" i="1"/>
  <c r="H35" i="1" l="1"/>
  <c r="J69" i="1"/>
  <c r="H67" i="1"/>
  <c r="F67" i="1"/>
  <c r="J65" i="1"/>
  <c r="H63" i="1"/>
  <c r="F63" i="1"/>
  <c r="H61" i="1"/>
  <c r="F61" i="1"/>
  <c r="J59" i="1"/>
  <c r="F59" i="1"/>
  <c r="H55" i="1"/>
  <c r="F55" i="1"/>
  <c r="J43" i="1" l="1"/>
  <c r="H43" i="1"/>
  <c r="F43" i="1"/>
  <c r="H51" i="1" l="1"/>
  <c r="F51" i="1"/>
  <c r="F48" i="1"/>
  <c r="F46" i="1"/>
  <c r="H48" i="1"/>
  <c r="H46" i="1"/>
  <c r="J48" i="1"/>
  <c r="J46" i="1"/>
  <c r="J41" i="1"/>
  <c r="J39" i="1"/>
  <c r="J37" i="1"/>
  <c r="J35" i="1"/>
  <c r="J33" i="1"/>
  <c r="J31" i="1"/>
  <c r="J29" i="1"/>
  <c r="J27" i="1"/>
  <c r="J25" i="1"/>
  <c r="J23" i="1"/>
  <c r="J21" i="1"/>
  <c r="J19" i="1"/>
  <c r="H41" i="1"/>
  <c r="H39" i="1"/>
  <c r="H37" i="1"/>
  <c r="H33" i="1"/>
  <c r="H29" i="1"/>
  <c r="H27" i="1"/>
  <c r="H25" i="1"/>
  <c r="H23" i="1"/>
  <c r="H21" i="1"/>
  <c r="F41" i="1"/>
  <c r="F39" i="1"/>
  <c r="F37" i="1"/>
  <c r="F35" i="1"/>
  <c r="F33" i="1"/>
  <c r="F31" i="1"/>
  <c r="F29" i="1"/>
  <c r="F27" i="1"/>
  <c r="F25" i="1"/>
  <c r="F23" i="1"/>
  <c r="F21" i="1"/>
  <c r="F19" i="1"/>
  <c r="H19" i="1"/>
  <c r="J17" i="1"/>
  <c r="H17" i="1"/>
  <c r="F17" i="1"/>
  <c r="D72" i="1" l="1"/>
  <c r="F70" i="1"/>
  <c r="H70" i="1"/>
  <c r="J70" i="1"/>
  <c r="I71" i="1" l="1"/>
  <c r="J72" i="1"/>
  <c r="G71" i="1"/>
  <c r="H72" i="1"/>
  <c r="E71" i="1"/>
  <c r="F72" i="1"/>
  <c r="D71" i="1" l="1"/>
</calcChain>
</file>

<file path=xl/sharedStrings.xml><?xml version="1.0" encoding="utf-8"?>
<sst xmlns="http://schemas.openxmlformats.org/spreadsheetml/2006/main" count="64" uniqueCount="60">
  <si>
    <t>1ª</t>
  </si>
  <si>
    <t>2ª</t>
  </si>
  <si>
    <t xml:space="preserve">% </t>
  </si>
  <si>
    <t>Valor</t>
  </si>
  <si>
    <t>I</t>
  </si>
  <si>
    <t>II</t>
  </si>
  <si>
    <t>III</t>
  </si>
  <si>
    <t>Observações:</t>
  </si>
  <si>
    <t xml:space="preserve">1 - BDI  = </t>
  </si>
  <si>
    <t>REVESTIMENTOS</t>
  </si>
  <si>
    <t>PROGRAMAÇÃO VISUAL</t>
  </si>
  <si>
    <t>PINTURA</t>
  </si>
  <si>
    <t>TOTAL</t>
  </si>
  <si>
    <t>FORRO</t>
  </si>
  <si>
    <t>DIVERSOS</t>
  </si>
  <si>
    <t>INST. MECÂNICAS</t>
  </si>
  <si>
    <t xml:space="preserve">BDI </t>
  </si>
  <si>
    <t>PROPONENTE</t>
  </si>
  <si>
    <t>NOME:</t>
  </si>
  <si>
    <t>TELEFONE:</t>
  </si>
  <si>
    <t>SERVIÇOS COMPLEMENTARES ELÉTRICA/AUTOMAÇÃO/TELEFÔNICO</t>
  </si>
  <si>
    <t>CRONOGRAMA FÍSICO - COMPRA DE MATERIAIS E/OU SERVIÇOS</t>
  </si>
  <si>
    <t>CNPJ:</t>
  </si>
  <si>
    <t>ENDEREÇO:</t>
  </si>
  <si>
    <t>SERVIÇOS INICIAIS</t>
  </si>
  <si>
    <t>ENCARGOS SOCIAIS - SINAPI-RS JAN/2020 (%)</t>
  </si>
  <si>
    <t>EMAIL:</t>
  </si>
  <si>
    <t>ITEM</t>
  </si>
  <si>
    <t>DISCRIMINAÇÃO DOS SERVIÇOS</t>
  </si>
  <si>
    <t>VALOR (R$) S/BDI</t>
  </si>
  <si>
    <t>Data</t>
  </si>
  <si>
    <t>TOTAL COM BDI</t>
  </si>
  <si>
    <t xml:space="preserve"> OBRAS CIVIS</t>
  </si>
  <si>
    <r>
      <t xml:space="preserve">4. HORÁRIO PARA EXECUÇÃO/ENTREGA: </t>
    </r>
    <r>
      <rPr>
        <sz val="10"/>
        <rFont val="Calibri"/>
        <family val="2"/>
        <scheme val="minor"/>
      </rPr>
      <t>Conforme TR</t>
    </r>
  </si>
  <si>
    <r>
      <t>5. CONDIÇÕES DE PAGAMENTO:</t>
    </r>
    <r>
      <rPr>
        <sz val="10"/>
        <rFont val="Calibri"/>
        <family val="2"/>
        <scheme val="minor"/>
      </rPr>
      <t xml:space="preserve"> Conforme TR</t>
    </r>
  </si>
  <si>
    <t>DEMOLIÇÕES E DESMOBILIZAÇÕES</t>
  </si>
  <si>
    <t>PISOS</t>
  </si>
  <si>
    <t>ESQUADRIAS E ELEMENTOS METÁLICOS</t>
  </si>
  <si>
    <t>MOBILIÁRIO</t>
  </si>
  <si>
    <t>COMPLEMENTOS SANITÁRIOS</t>
  </si>
  <si>
    <t>INFRAESTRUTURA ELÉTRICA</t>
  </si>
  <si>
    <t>CORTINA AUTOMATIZADA</t>
  </si>
  <si>
    <t>1. OBJETO:  OBRAS CIVIS, ELÉTRICAS, LÓGICAS E MECÂNICAS PARA TROCA DE LEIAUTE DA AGÊNCIA TUBARÃO</t>
  </si>
  <si>
    <r>
      <t xml:space="preserve">2. ENDEREÇO DE EXECUÇÃO/ENTREGA: </t>
    </r>
    <r>
      <rPr>
        <sz val="10"/>
        <rFont val="Calibri"/>
        <family val="2"/>
        <scheme val="minor"/>
      </rPr>
      <t>AV. RODOVALHO, 56 SALA 02 - TUBARÃO/SC</t>
    </r>
  </si>
  <si>
    <r>
      <t xml:space="preserve">3. PRAZO DE EXECUÇÃO/ENTREGA: </t>
    </r>
    <r>
      <rPr>
        <sz val="10"/>
        <rFont val="Calibri"/>
        <family val="2"/>
        <scheme val="minor"/>
      </rPr>
      <t>Conforme TR</t>
    </r>
  </si>
  <si>
    <t>INTERIORES</t>
  </si>
  <si>
    <t>PAREDES DE GESSO ACARTONADO</t>
  </si>
  <si>
    <t>ACESSIBILIDADE</t>
  </si>
  <si>
    <t>AR CONDICIONADO</t>
  </si>
  <si>
    <t>CORTINA METÁLICA</t>
  </si>
  <si>
    <t xml:space="preserve">INFRAESTRUTURA PLATAFORMA e TMCs TÉRREO elétrica/lógica/telefonia </t>
  </si>
  <si>
    <t>INFRAESTRUTURA PARA REMANEJO DE ATMS E ILUMINAÇÃO TÉRREO</t>
  </si>
  <si>
    <t>REMANEJO MESA ANTESSALA COFRE E PONTOS CAFÉ/ÁGUA TÉRREO</t>
  </si>
  <si>
    <t>PONTO LÓGICO NOBREAK E INTERLIGAÇÃO COMANDO CD TIMER/CENTRAL DE ALARME</t>
  </si>
  <si>
    <t xml:space="preserve">INFRAESTRUTURA PLATAFORMA 2 PAV elétrica/lógica/telefonia </t>
  </si>
  <si>
    <t>INFRAESTRUTURA TV CORPORATIVA PLATAFORMA elétrica/lógica</t>
  </si>
  <si>
    <t>COMPLEMENTAÇÃO DO SISTEMA DE ALARME</t>
  </si>
  <si>
    <t>COMPLEMENTAÇÃO DO SISTEMA DE CFTV (Fazer toda a infra nova paralela a existente)</t>
  </si>
  <si>
    <t>3º</t>
  </si>
  <si>
    <t>ETAPAS (NOVENTA 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</si>
</sst>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theme="3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</borders>
  <cellStyleXfs count="1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7">
    <xf numFmtId="0" fontId="0" fillId="0" borderId="0" xfId="0"/>
    <xf numFmtId="0" fontId="5" fillId="0" borderId="0" xfId="4" applyFont="1" applyAlignment="1" applyProtection="1">
      <alignment horizontal="center" vertical="center" wrapText="1"/>
      <protection hidden="1"/>
    </xf>
    <xf numFmtId="10" fontId="5" fillId="0" borderId="0" xfId="4" applyNumberFormat="1" applyFont="1" applyAlignment="1" applyProtection="1">
      <alignment horizontal="center" vertical="center" wrapText="1"/>
      <protection hidden="1"/>
    </xf>
    <xf numFmtId="164" fontId="5" fillId="0" borderId="0" xfId="5" applyFont="1" applyAlignment="1" applyProtection="1">
      <alignment horizontal="right" vertical="center" wrapText="1"/>
      <protection hidden="1"/>
    </xf>
    <xf numFmtId="164" fontId="3" fillId="0" borderId="0" xfId="5" applyFont="1" applyFill="1" applyBorder="1" applyAlignment="1" applyProtection="1">
      <alignment vertical="center" wrapText="1"/>
      <protection hidden="1"/>
    </xf>
    <xf numFmtId="164" fontId="5" fillId="0" borderId="0" xfId="5" applyFont="1" applyBorder="1" applyAlignment="1" applyProtection="1">
      <alignment horizontal="right" vertical="center" wrapText="1"/>
      <protection hidden="1"/>
    </xf>
    <xf numFmtId="39" fontId="5" fillId="4" borderId="8" xfId="5" applyNumberFormat="1" applyFont="1" applyFill="1" applyBorder="1" applyAlignment="1" applyProtection="1">
      <alignment horizontal="right" vertical="center" wrapText="1"/>
      <protection hidden="1"/>
    </xf>
    <xf numFmtId="39" fontId="5" fillId="2" borderId="8" xfId="5" applyNumberFormat="1" applyFont="1" applyFill="1" applyBorder="1" applyAlignment="1" applyProtection="1">
      <alignment horizontal="right" vertical="center" wrapText="1"/>
      <protection hidden="1"/>
    </xf>
    <xf numFmtId="39" fontId="5" fillId="0" borderId="8" xfId="5" applyNumberFormat="1" applyFont="1" applyFill="1" applyBorder="1" applyAlignment="1" applyProtection="1">
      <alignment horizontal="right" vertical="center" wrapText="1"/>
      <protection hidden="1"/>
    </xf>
    <xf numFmtId="39" fontId="5" fillId="0" borderId="0" xfId="0" applyNumberFormat="1" applyFont="1" applyAlignment="1" applyProtection="1">
      <alignment horizontal="right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0" fontId="5" fillId="0" borderId="0" xfId="5" applyNumberFormat="1" applyFont="1" applyAlignment="1" applyProtection="1">
      <alignment horizontal="right" vertical="center" wrapText="1"/>
      <protection hidden="1"/>
    </xf>
    <xf numFmtId="4" fontId="9" fillId="0" borderId="0" xfId="0" applyNumberFormat="1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4" fontId="9" fillId="0" borderId="0" xfId="0" applyNumberFormat="1" applyFont="1" applyFill="1" applyBorder="1" applyAlignment="1" applyProtection="1">
      <alignment vertical="center" wrapText="1"/>
      <protection hidden="1"/>
    </xf>
    <xf numFmtId="4" fontId="10" fillId="0" borderId="0" xfId="0" applyNumberFormat="1" applyFont="1" applyFill="1" applyBorder="1" applyAlignment="1" applyProtection="1">
      <alignment horizontal="right" vertical="top" wrapText="1"/>
      <protection hidden="1"/>
    </xf>
    <xf numFmtId="14" fontId="9" fillId="0" borderId="9" xfId="0" applyNumberFormat="1" applyFont="1" applyFill="1" applyBorder="1" applyAlignment="1" applyProtection="1">
      <alignment horizontal="center" vertical="top" wrapText="1"/>
      <protection locked="0"/>
    </xf>
    <xf numFmtId="2" fontId="9" fillId="0" borderId="15" xfId="0" applyNumberFormat="1" applyFont="1" applyFill="1" applyBorder="1" applyAlignment="1" applyProtection="1">
      <alignment horizontal="left" vertical="top" wrapText="1"/>
      <protection hidden="1"/>
    </xf>
    <xf numFmtId="4" fontId="9" fillId="0" borderId="15" xfId="0" applyNumberFormat="1" applyFont="1" applyFill="1" applyBorder="1" applyAlignment="1" applyProtection="1">
      <alignment horizontal="left" vertical="top" wrapText="1"/>
      <protection hidden="1"/>
    </xf>
    <xf numFmtId="4" fontId="9" fillId="0" borderId="12" xfId="0" applyNumberFormat="1" applyFont="1" applyFill="1" applyBorder="1" applyAlignment="1" applyProtection="1">
      <alignment vertical="top" wrapText="1"/>
      <protection hidden="1"/>
    </xf>
    <xf numFmtId="10" fontId="9" fillId="0" borderId="9" xfId="0" applyNumberFormat="1" applyFont="1" applyFill="1" applyBorder="1" applyAlignment="1" applyProtection="1">
      <alignment horizontal="center" vertical="center" wrapText="1"/>
      <protection hidden="1"/>
    </xf>
    <xf numFmtId="39" fontId="3" fillId="0" borderId="3" xfId="5" applyNumberFormat="1" applyFont="1" applyFill="1" applyBorder="1" applyAlignment="1" applyProtection="1">
      <alignment horizontal="right" vertical="center" wrapText="1"/>
      <protection hidden="1"/>
    </xf>
    <xf numFmtId="39" fontId="3" fillId="0" borderId="1" xfId="5" applyNumberFormat="1" applyFont="1" applyFill="1" applyBorder="1" applyAlignment="1" applyProtection="1">
      <alignment horizontal="right" vertical="center" wrapText="1"/>
      <protection hidden="1"/>
    </xf>
    <xf numFmtId="39" fontId="3" fillId="0" borderId="2" xfId="5" applyNumberFormat="1" applyFont="1" applyFill="1" applyBorder="1" applyAlignment="1" applyProtection="1">
      <alignment horizontal="right" vertical="center" wrapText="1"/>
      <protection hidden="1"/>
    </xf>
    <xf numFmtId="39" fontId="3" fillId="0" borderId="16" xfId="5" applyNumberFormat="1" applyFont="1" applyFill="1" applyBorder="1" applyAlignment="1" applyProtection="1">
      <alignment horizontal="right" vertical="center" wrapText="1"/>
      <protection hidden="1"/>
    </xf>
    <xf numFmtId="0" fontId="3" fillId="0" borderId="7" xfId="4" applyFont="1" applyFill="1" applyBorder="1" applyAlignment="1" applyProtection="1">
      <alignment horizontal="right" vertical="center" wrapText="1"/>
      <protection hidden="1"/>
    </xf>
    <xf numFmtId="164" fontId="11" fillId="2" borderId="6" xfId="5" applyFont="1" applyFill="1" applyBorder="1" applyAlignment="1" applyProtection="1">
      <alignment horizontal="center" vertical="center" wrapText="1"/>
      <protection hidden="1"/>
    </xf>
    <xf numFmtId="164" fontId="11" fillId="2" borderId="8" xfId="5" applyFont="1" applyFill="1" applyBorder="1" applyAlignment="1" applyProtection="1">
      <alignment horizontal="center" vertical="center" wrapText="1"/>
      <protection hidden="1"/>
    </xf>
    <xf numFmtId="9" fontId="3" fillId="0" borderId="0" xfId="2" applyFont="1" applyFill="1" applyBorder="1" applyAlignment="1" applyProtection="1">
      <alignment horizontal="right" vertical="center" wrapText="1"/>
      <protection hidden="1"/>
    </xf>
    <xf numFmtId="10" fontId="3" fillId="0" borderId="1" xfId="2" applyNumberFormat="1" applyFont="1" applyFill="1" applyBorder="1" applyAlignment="1" applyProtection="1">
      <alignment horizontal="right" vertical="center" wrapText="1"/>
      <protection hidden="1"/>
    </xf>
    <xf numFmtId="10" fontId="3" fillId="0" borderId="16" xfId="2" applyNumberFormat="1" applyFont="1" applyFill="1" applyBorder="1" applyAlignment="1" applyProtection="1">
      <alignment horizontal="right" vertical="center" wrapText="1"/>
      <protection hidden="1"/>
    </xf>
    <xf numFmtId="10" fontId="3" fillId="0" borderId="2" xfId="2" applyNumberFormat="1" applyFont="1" applyFill="1" applyBorder="1" applyAlignment="1" applyProtection="1">
      <alignment horizontal="right" vertical="center" wrapText="1"/>
      <protection hidden="1"/>
    </xf>
    <xf numFmtId="4" fontId="9" fillId="0" borderId="22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23" xfId="5" applyFont="1" applyBorder="1" applyAlignment="1" applyProtection="1">
      <alignment horizontal="right" vertical="center" wrapText="1"/>
      <protection hidden="1"/>
    </xf>
    <xf numFmtId="4" fontId="9" fillId="0" borderId="20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23" xfId="5" applyFont="1" applyFill="1" applyBorder="1" applyAlignment="1" applyProtection="1">
      <alignment vertical="center" wrapText="1"/>
      <protection hidden="1"/>
    </xf>
    <xf numFmtId="4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0" xfId="4" applyFont="1" applyFill="1" applyBorder="1" applyAlignment="1" applyProtection="1">
      <alignment vertical="center" wrapText="1"/>
      <protection hidden="1"/>
    </xf>
    <xf numFmtId="0" fontId="3" fillId="0" borderId="6" xfId="4" applyFont="1" applyFill="1" applyBorder="1" applyAlignment="1" applyProtection="1">
      <alignment vertical="center"/>
      <protection hidden="1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Alignment="1" applyProtection="1">
      <protection hidden="1"/>
    </xf>
    <xf numFmtId="165" fontId="5" fillId="0" borderId="0" xfId="0" applyNumberFormat="1" applyFont="1" applyBorder="1" applyProtection="1">
      <protection hidden="1"/>
    </xf>
    <xf numFmtId="166" fontId="5" fillId="0" borderId="0" xfId="2" applyNumberFormat="1" applyFont="1" applyProtection="1">
      <protection hidden="1"/>
    </xf>
    <xf numFmtId="165" fontId="5" fillId="0" borderId="0" xfId="0" applyNumberFormat="1" applyFont="1" applyAlignment="1" applyProtection="1">
      <alignment horizontal="right"/>
      <protection hidden="1"/>
    </xf>
    <xf numFmtId="43" fontId="5" fillId="0" borderId="0" xfId="0" applyNumberFormat="1" applyFont="1" applyAlignment="1" applyProtection="1">
      <alignment horizontal="right"/>
      <protection hidden="1"/>
    </xf>
    <xf numFmtId="164" fontId="11" fillId="2" borderId="25" xfId="5" applyFont="1" applyFill="1" applyBorder="1" applyAlignment="1" applyProtection="1">
      <alignment horizontal="center" vertical="center" wrapText="1"/>
      <protection hidden="1"/>
    </xf>
    <xf numFmtId="0" fontId="3" fillId="0" borderId="26" xfId="4" applyFont="1" applyFill="1" applyBorder="1" applyAlignment="1" applyProtection="1">
      <alignment vertical="center" wrapText="1"/>
      <protection hidden="1"/>
    </xf>
    <xf numFmtId="39" fontId="5" fillId="4" borderId="27" xfId="5" applyNumberFormat="1" applyFont="1" applyFill="1" applyBorder="1" applyAlignment="1" applyProtection="1">
      <alignment horizontal="right" vertical="center" wrapText="1"/>
      <protection hidden="1"/>
    </xf>
    <xf numFmtId="39" fontId="5" fillId="2" borderId="27" xfId="5" applyNumberFormat="1" applyFont="1" applyFill="1" applyBorder="1" applyAlignment="1" applyProtection="1">
      <alignment horizontal="right" vertical="center" wrapText="1"/>
      <protection locked="0"/>
    </xf>
    <xf numFmtId="39" fontId="5" fillId="2" borderId="24" xfId="5" applyNumberFormat="1" applyFont="1" applyFill="1" applyBorder="1" applyAlignment="1" applyProtection="1">
      <alignment horizontal="right" vertical="center" wrapText="1"/>
      <protection locked="0"/>
    </xf>
    <xf numFmtId="43" fontId="5" fillId="0" borderId="27" xfId="1" applyFont="1" applyFill="1" applyBorder="1" applyAlignment="1" applyProtection="1">
      <alignment horizontal="right" vertical="center" wrapText="1"/>
      <protection locked="0"/>
    </xf>
    <xf numFmtId="43" fontId="5" fillId="0" borderId="27" xfId="1" applyFont="1" applyFill="1" applyBorder="1" applyAlignment="1" applyProtection="1">
      <alignment horizontal="right" vertical="center" wrapText="1"/>
      <protection hidden="1"/>
    </xf>
    <xf numFmtId="39" fontId="5" fillId="0" borderId="27" xfId="5" applyNumberFormat="1" applyFont="1" applyFill="1" applyBorder="1" applyAlignment="1" applyProtection="1">
      <alignment horizontal="right" vertical="center" wrapText="1"/>
      <protection hidden="1"/>
    </xf>
    <xf numFmtId="39" fontId="5" fillId="0" borderId="27" xfId="5" applyNumberFormat="1" applyFont="1" applyFill="1" applyBorder="1" applyAlignment="1" applyProtection="1">
      <alignment horizontal="right" vertical="center" wrapText="1"/>
      <protection locked="0"/>
    </xf>
    <xf numFmtId="164" fontId="11" fillId="2" borderId="27" xfId="5" applyFont="1" applyFill="1" applyBorder="1" applyAlignment="1" applyProtection="1">
      <alignment horizontal="center" vertical="center" wrapText="1"/>
      <protection hidden="1"/>
    </xf>
    <xf numFmtId="164" fontId="11" fillId="2" borderId="28" xfId="5" applyFont="1" applyFill="1" applyBorder="1" applyAlignment="1" applyProtection="1">
      <alignment horizontal="center" vertical="center" wrapText="1"/>
      <protection hidden="1"/>
    </xf>
    <xf numFmtId="0" fontId="3" fillId="0" borderId="28" xfId="4" applyFont="1" applyFill="1" applyBorder="1" applyAlignment="1" applyProtection="1">
      <alignment vertical="center" wrapText="1"/>
      <protection hidden="1"/>
    </xf>
    <xf numFmtId="39" fontId="5" fillId="4" borderId="29" xfId="5" applyNumberFormat="1" applyFont="1" applyFill="1" applyBorder="1" applyAlignment="1" applyProtection="1">
      <alignment horizontal="right" vertical="center" wrapText="1"/>
      <protection hidden="1"/>
    </xf>
    <xf numFmtId="39" fontId="5" fillId="2" borderId="29" xfId="5" applyNumberFormat="1" applyFont="1" applyFill="1" applyBorder="1" applyAlignment="1" applyProtection="1">
      <alignment horizontal="right" vertical="center" wrapText="1"/>
      <protection hidden="1"/>
    </xf>
    <xf numFmtId="39" fontId="5" fillId="0" borderId="29" xfId="5" applyNumberFormat="1" applyFont="1" applyFill="1" applyBorder="1" applyAlignment="1" applyProtection="1">
      <alignment horizontal="right" vertical="center" wrapText="1"/>
      <protection hidden="1"/>
    </xf>
    <xf numFmtId="39" fontId="5" fillId="5" borderId="24" xfId="5" applyNumberFormat="1" applyFont="1" applyFill="1" applyBorder="1" applyAlignment="1" applyProtection="1">
      <alignment horizontal="right" vertical="center" wrapText="1"/>
      <protection hidden="1"/>
    </xf>
    <xf numFmtId="39" fontId="5" fillId="5" borderId="29" xfId="5" applyNumberFormat="1" applyFont="1" applyFill="1" applyBorder="1" applyAlignment="1" applyProtection="1">
      <alignment horizontal="right" vertical="center" wrapText="1"/>
      <protection hidden="1"/>
    </xf>
    <xf numFmtId="39" fontId="5" fillId="5" borderId="8" xfId="5" applyNumberFormat="1" applyFont="1" applyFill="1" applyBorder="1" applyAlignment="1" applyProtection="1">
      <alignment horizontal="right" vertical="center" wrapText="1"/>
      <protection hidden="1"/>
    </xf>
    <xf numFmtId="39" fontId="5" fillId="5" borderId="27" xfId="5" applyNumberFormat="1" applyFont="1" applyFill="1" applyBorder="1" applyAlignment="1" applyProtection="1">
      <alignment horizontal="right" vertical="center" wrapText="1"/>
      <protection hidden="1"/>
    </xf>
    <xf numFmtId="43" fontId="5" fillId="5" borderId="27" xfId="1" applyFont="1" applyFill="1" applyBorder="1" applyAlignment="1" applyProtection="1">
      <alignment horizontal="right" vertical="center" wrapText="1"/>
      <protection hidden="1"/>
    </xf>
    <xf numFmtId="43" fontId="5" fillId="0" borderId="0" xfId="0" applyNumberFormat="1" applyFont="1" applyBorder="1" applyProtection="1">
      <protection hidden="1"/>
    </xf>
    <xf numFmtId="39" fontId="5" fillId="5" borderId="30" xfId="5" applyNumberFormat="1" applyFont="1" applyFill="1" applyBorder="1" applyAlignment="1" applyProtection="1">
      <alignment horizontal="right" vertical="center" wrapText="1"/>
      <protection hidden="1"/>
    </xf>
    <xf numFmtId="39" fontId="5" fillId="0" borderId="24" xfId="5" applyNumberFormat="1" applyFont="1" applyFill="1" applyBorder="1" applyAlignment="1" applyProtection="1">
      <alignment horizontal="right" vertical="center" wrapText="1"/>
      <protection hidden="1"/>
    </xf>
    <xf numFmtId="39" fontId="5" fillId="6" borderId="27" xfId="5" applyNumberFormat="1" applyFont="1" applyFill="1" applyBorder="1" applyAlignment="1" applyProtection="1">
      <alignment horizontal="right" vertical="center" wrapText="1"/>
      <protection hidden="1"/>
    </xf>
    <xf numFmtId="39" fontId="5" fillId="6" borderId="8" xfId="5" applyNumberFormat="1" applyFont="1" applyFill="1" applyBorder="1" applyAlignment="1" applyProtection="1">
      <alignment horizontal="right" vertical="center" wrapText="1"/>
      <protection hidden="1"/>
    </xf>
    <xf numFmtId="39" fontId="5" fillId="5" borderId="31" xfId="5" applyNumberFormat="1" applyFont="1" applyFill="1" applyBorder="1" applyAlignment="1" applyProtection="1">
      <alignment horizontal="right" vertical="center" wrapText="1"/>
      <protection hidden="1"/>
    </xf>
    <xf numFmtId="39" fontId="5" fillId="5" borderId="25" xfId="5" applyNumberFormat="1" applyFont="1" applyFill="1" applyBorder="1" applyAlignment="1" applyProtection="1">
      <alignment horizontal="right" vertical="center" wrapText="1"/>
      <protection hidden="1"/>
    </xf>
    <xf numFmtId="0" fontId="5" fillId="2" borderId="7" xfId="4" applyFont="1" applyFill="1" applyBorder="1" applyAlignment="1" applyProtection="1">
      <alignment horizontal="right" vertical="center" wrapText="1"/>
      <protection hidden="1"/>
    </xf>
    <xf numFmtId="0" fontId="5" fillId="2" borderId="5" xfId="4" applyFont="1" applyFill="1" applyBorder="1" applyAlignment="1" applyProtection="1">
      <alignment horizontal="right" vertical="center" wrapText="1"/>
      <protection hidden="1"/>
    </xf>
    <xf numFmtId="0" fontId="5" fillId="3" borderId="6" xfId="4" applyFont="1" applyFill="1" applyBorder="1" applyAlignment="1" applyProtection="1">
      <alignment horizontal="left" vertical="center" wrapText="1"/>
      <protection hidden="1"/>
    </xf>
    <xf numFmtId="0" fontId="5" fillId="3" borderId="7" xfId="4" applyFont="1" applyFill="1" applyBorder="1" applyAlignment="1" applyProtection="1">
      <alignment horizontal="left" vertical="center" wrapText="1"/>
      <protection hidden="1"/>
    </xf>
    <xf numFmtId="0" fontId="5" fillId="3" borderId="4" xfId="4" applyFont="1" applyFill="1" applyBorder="1" applyAlignment="1" applyProtection="1">
      <alignment horizontal="left" vertical="center" wrapText="1"/>
      <protection hidden="1"/>
    </xf>
    <xf numFmtId="0" fontId="5" fillId="3" borderId="5" xfId="4" applyFont="1" applyFill="1" applyBorder="1" applyAlignment="1" applyProtection="1">
      <alignment horizontal="left" vertical="center" wrapText="1"/>
      <protection hidden="1"/>
    </xf>
    <xf numFmtId="165" fontId="5" fillId="0" borderId="6" xfId="5" applyNumberFormat="1" applyFont="1" applyFill="1" applyBorder="1" applyAlignment="1" applyProtection="1">
      <alignment horizontal="right" vertical="center" wrapText="1"/>
      <protection locked="0" hidden="1"/>
    </xf>
    <xf numFmtId="165" fontId="5" fillId="0" borderId="4" xfId="5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6" xfId="4" applyFont="1" applyFill="1" applyBorder="1" applyAlignment="1" applyProtection="1">
      <alignment horizontal="left" vertical="center" wrapText="1"/>
      <protection hidden="1"/>
    </xf>
    <xf numFmtId="0" fontId="5" fillId="0" borderId="7" xfId="4" applyFont="1" applyFill="1" applyBorder="1" applyAlignment="1" applyProtection="1">
      <alignment horizontal="left" vertical="center" wrapText="1"/>
      <protection hidden="1"/>
    </xf>
    <xf numFmtId="0" fontId="5" fillId="0" borderId="4" xfId="4" applyFont="1" applyFill="1" applyBorder="1" applyAlignment="1" applyProtection="1">
      <alignment horizontal="left" vertical="center" wrapText="1"/>
      <protection hidden="1"/>
    </xf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11" fillId="2" borderId="16" xfId="4" applyFont="1" applyFill="1" applyBorder="1" applyAlignment="1" applyProtection="1">
      <alignment horizontal="center" vertical="center" wrapText="1"/>
      <protection hidden="1"/>
    </xf>
    <xf numFmtId="0" fontId="11" fillId="2" borderId="0" xfId="4" applyFont="1" applyFill="1" applyBorder="1" applyAlignment="1" applyProtection="1">
      <alignment horizontal="center" vertical="center" wrapText="1"/>
      <protection hidden="1"/>
    </xf>
    <xf numFmtId="0" fontId="11" fillId="2" borderId="12" xfId="4" applyFont="1" applyFill="1" applyBorder="1" applyAlignment="1" applyProtection="1">
      <alignment horizontal="center" vertical="center" wrapText="1"/>
      <protection hidden="1"/>
    </xf>
    <xf numFmtId="164" fontId="11" fillId="2" borderId="17" xfId="5" applyFont="1" applyFill="1" applyBorder="1" applyAlignment="1" applyProtection="1">
      <alignment horizontal="center" vertical="center" wrapText="1"/>
      <protection hidden="1"/>
    </xf>
    <xf numFmtId="164" fontId="11" fillId="2" borderId="0" xfId="5" applyFont="1" applyFill="1" applyBorder="1" applyAlignment="1" applyProtection="1">
      <alignment horizontal="center" vertical="center" wrapText="1"/>
      <protection hidden="1"/>
    </xf>
    <xf numFmtId="164" fontId="11" fillId="2" borderId="12" xfId="5" applyFont="1" applyFill="1" applyBorder="1" applyAlignment="1" applyProtection="1">
      <alignment horizontal="center" vertical="center" wrapText="1"/>
      <protection hidden="1"/>
    </xf>
    <xf numFmtId="164" fontId="11" fillId="0" borderId="26" xfId="5" applyFont="1" applyFill="1" applyBorder="1" applyAlignment="1" applyProtection="1">
      <alignment horizontal="center" vertical="center" wrapText="1"/>
      <protection hidden="1"/>
    </xf>
    <xf numFmtId="164" fontId="11" fillId="0" borderId="28" xfId="5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0" fontId="5" fillId="0" borderId="7" xfId="4" applyFont="1" applyFill="1" applyBorder="1" applyAlignment="1" applyProtection="1">
      <alignment horizontal="right" vertical="center" wrapText="1"/>
      <protection hidden="1"/>
    </xf>
    <xf numFmtId="0" fontId="5" fillId="0" borderId="5" xfId="4" applyFont="1" applyFill="1" applyBorder="1" applyAlignment="1" applyProtection="1">
      <alignment horizontal="right" vertical="center" wrapText="1"/>
      <protection hidden="1"/>
    </xf>
    <xf numFmtId="4" fontId="9" fillId="0" borderId="0" xfId="0" applyNumberFormat="1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horizontal="left" vertical="top" wrapText="1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5" fillId="0" borderId="0" xfId="4" applyFont="1" applyAlignment="1" applyProtection="1">
      <alignment horizontal="left" vertical="center" wrapText="1"/>
      <protection hidden="1"/>
    </xf>
    <xf numFmtId="0" fontId="3" fillId="0" borderId="16" xfId="4" applyFont="1" applyFill="1" applyBorder="1" applyAlignment="1" applyProtection="1">
      <alignment horizontal="right" vertical="center" wrapText="1"/>
      <protection hidden="1"/>
    </xf>
    <xf numFmtId="0" fontId="3" fillId="0" borderId="2" xfId="4" applyFont="1" applyFill="1" applyBorder="1" applyAlignment="1" applyProtection="1">
      <alignment horizontal="right" vertical="center" wrapText="1"/>
      <protection hidden="1"/>
    </xf>
    <xf numFmtId="0" fontId="3" fillId="0" borderId="0" xfId="4" applyFont="1" applyFill="1" applyBorder="1" applyAlignment="1" applyProtection="1">
      <alignment horizontal="right" vertical="center" wrapText="1"/>
      <protection hidden="1"/>
    </xf>
    <xf numFmtId="0" fontId="3" fillId="0" borderId="19" xfId="4" applyFont="1" applyFill="1" applyBorder="1" applyAlignment="1" applyProtection="1">
      <alignment horizontal="right" vertical="center" wrapText="1"/>
      <protection hidden="1"/>
    </xf>
    <xf numFmtId="164" fontId="11" fillId="0" borderId="4" xfId="5" applyFont="1" applyFill="1" applyBorder="1" applyAlignment="1" applyProtection="1">
      <alignment horizontal="center" vertical="center" wrapText="1"/>
      <protection hidden="1"/>
    </xf>
    <xf numFmtId="164" fontId="11" fillId="0" borderId="12" xfId="5" applyFont="1" applyFill="1" applyBorder="1" applyAlignment="1" applyProtection="1">
      <alignment horizontal="center" vertical="center" wrapText="1"/>
      <protection hidden="1"/>
    </xf>
    <xf numFmtId="164" fontId="11" fillId="0" borderId="24" xfId="5" applyFont="1" applyFill="1" applyBorder="1" applyAlignment="1" applyProtection="1">
      <alignment horizontal="center" vertical="center" wrapText="1"/>
      <protection hidden="1"/>
    </xf>
    <xf numFmtId="164" fontId="11" fillId="0" borderId="13" xfId="5" applyFont="1" applyFill="1" applyBorder="1" applyAlignment="1" applyProtection="1">
      <alignment horizontal="center" vertical="center" wrapText="1"/>
      <protection hidden="1"/>
    </xf>
    <xf numFmtId="4" fontId="11" fillId="0" borderId="9" xfId="0" applyNumberFormat="1" applyFont="1" applyFill="1" applyBorder="1" applyAlignment="1" applyProtection="1">
      <alignment horizontal="right" vertical="top" wrapText="1"/>
      <protection hidden="1"/>
    </xf>
    <xf numFmtId="4" fontId="11" fillId="0" borderId="16" xfId="0" applyNumberFormat="1" applyFont="1" applyFill="1" applyBorder="1" applyAlignment="1" applyProtection="1">
      <alignment horizontal="right" vertical="center" wrapText="1"/>
      <protection hidden="1"/>
    </xf>
    <xf numFmtId="4" fontId="11" fillId="0" borderId="11" xfId="0" applyNumberFormat="1" applyFont="1" applyFill="1" applyBorder="1" applyAlignment="1" applyProtection="1">
      <alignment horizontal="right" vertical="center" wrapText="1"/>
      <protection hidden="1"/>
    </xf>
    <xf numFmtId="10" fontId="9" fillId="0" borderId="16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4" applyFont="1" applyBorder="1" applyAlignment="1" applyProtection="1">
      <alignment horizontal="right" vertical="center" wrapText="1"/>
      <protection hidden="1"/>
    </xf>
    <xf numFmtId="0" fontId="3" fillId="0" borderId="21" xfId="4" applyFont="1" applyBorder="1" applyAlignment="1" applyProtection="1">
      <alignment horizontal="right" vertical="center" wrapText="1"/>
      <protection hidden="1"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164" fontId="11" fillId="0" borderId="27" xfId="5" applyFont="1" applyFill="1" applyBorder="1" applyAlignment="1" applyProtection="1">
      <alignment horizontal="center" vertical="center" wrapText="1"/>
      <protection hidden="1"/>
    </xf>
    <xf numFmtId="164" fontId="11" fillId="0" borderId="8" xfId="5" applyFont="1" applyFill="1" applyBorder="1" applyAlignment="1" applyProtection="1">
      <alignment horizontal="center" vertical="center" wrapText="1"/>
      <protection hidden="1"/>
    </xf>
  </cellXfs>
  <cellStyles count="167"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Normal" xfId="0" builtinId="0"/>
    <cellStyle name="Normal 2 2" xfId="6"/>
    <cellStyle name="Normal 5 2" xfId="3"/>
    <cellStyle name="Normal_PREÇOS_ECT Taquara int A" xfId="4"/>
    <cellStyle name="Porcentagem" xfId="2" builtinId="5"/>
    <cellStyle name="Separador de milhares_PREÇOS_ECT Taquara int A" xf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85750"/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504825" y="129032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66700"/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04825" y="129032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66700"/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04825" y="129032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85750"/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04825" y="129032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85750"/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04825" y="129032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85750"/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04825" y="129032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66700"/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04825" y="129032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66700"/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04825" y="129032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85750"/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04825" y="129032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85750"/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04825" y="129032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85750"/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04825" y="129032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66700"/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04825" y="129032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66700"/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04825" y="129032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85750"/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04825" y="129032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85750"/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04825" y="129032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85750"/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04825" y="129032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66700"/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04825" y="129032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66700"/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04825" y="129032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85750"/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04825" y="129032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85750"/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04825" y="129032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76225"/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04825" y="129032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304800"/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04825" y="129032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69</xdr:row>
      <xdr:rowOff>0</xdr:rowOff>
    </xdr:from>
    <xdr:ext cx="447675" cy="247650"/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04825" y="129032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Zeros="0" tabSelected="1" zoomScale="90" zoomScaleNormal="90" zoomScaleSheetLayoutView="90" workbookViewId="0">
      <selection activeCell="I75" sqref="I75"/>
    </sheetView>
  </sheetViews>
  <sheetFormatPr defaultColWidth="3" defaultRowHeight="15" x14ac:dyDescent="0.25"/>
  <cols>
    <col min="1" max="1" width="7.140625" style="44" customWidth="1"/>
    <col min="2" max="2" width="9.85546875" style="44" customWidth="1"/>
    <col min="3" max="3" width="47.85546875" style="44" customWidth="1"/>
    <col min="4" max="4" width="13.85546875" style="11" hidden="1" customWidth="1"/>
    <col min="5" max="8" width="11.7109375" style="11" customWidth="1"/>
    <col min="9" max="10" width="11.7109375" style="42" customWidth="1"/>
    <col min="11" max="12" width="9.140625" style="43" customWidth="1"/>
    <col min="13" max="13" width="9.140625" style="44" customWidth="1"/>
    <col min="14" max="16384" width="3" style="44"/>
  </cols>
  <sheetData>
    <row r="1" spans="1:11" ht="12.75" customHeight="1" x14ac:dyDescent="0.25">
      <c r="A1" s="89" t="s">
        <v>21</v>
      </c>
      <c r="B1" s="89"/>
      <c r="C1" s="89"/>
      <c r="D1" s="89"/>
      <c r="E1" s="89"/>
      <c r="F1" s="13"/>
      <c r="G1" s="104"/>
      <c r="H1" s="104"/>
      <c r="I1" s="104"/>
      <c r="J1" s="13"/>
      <c r="K1" s="13"/>
    </row>
    <row r="2" spans="1:11" ht="8.25" customHeight="1" x14ac:dyDescent="0.25">
      <c r="A2" s="89"/>
      <c r="B2" s="89"/>
      <c r="C2" s="89"/>
      <c r="D2" s="89"/>
      <c r="E2" s="89"/>
      <c r="F2" s="14"/>
      <c r="G2" s="14"/>
      <c r="H2" s="14"/>
      <c r="J2" s="13"/>
      <c r="K2" s="13"/>
    </row>
    <row r="3" spans="1:11" ht="30" customHeight="1" x14ac:dyDescent="0.25">
      <c r="A3" s="124" t="s">
        <v>42</v>
      </c>
      <c r="B3" s="124"/>
      <c r="C3" s="124"/>
      <c r="D3" s="124"/>
      <c r="E3" s="124"/>
      <c r="F3" s="124"/>
      <c r="G3" s="14"/>
      <c r="H3" s="15"/>
      <c r="J3" s="13"/>
      <c r="K3" s="13"/>
    </row>
    <row r="4" spans="1:11" ht="15" customHeight="1" x14ac:dyDescent="0.25">
      <c r="A4" s="90" t="s">
        <v>43</v>
      </c>
      <c r="B4" s="90"/>
      <c r="C4" s="90"/>
      <c r="D4" s="90"/>
      <c r="E4" s="90"/>
      <c r="F4" s="90"/>
      <c r="H4" s="116" t="s">
        <v>16</v>
      </c>
      <c r="I4" s="116"/>
      <c r="J4" s="22">
        <v>0.25</v>
      </c>
      <c r="K4" s="13"/>
    </row>
    <row r="5" spans="1:11" ht="15" customHeight="1" x14ac:dyDescent="0.25">
      <c r="A5" s="90" t="s">
        <v>44</v>
      </c>
      <c r="B5" s="90"/>
      <c r="C5" s="90"/>
      <c r="D5" s="90"/>
      <c r="E5" s="90"/>
      <c r="F5" s="16"/>
      <c r="H5" s="117" t="s">
        <v>25</v>
      </c>
      <c r="I5" s="117"/>
      <c r="J5" s="119">
        <v>1.1061000000000001</v>
      </c>
      <c r="K5" s="13"/>
    </row>
    <row r="6" spans="1:11" x14ac:dyDescent="0.25">
      <c r="A6" s="90" t="s">
        <v>33</v>
      </c>
      <c r="B6" s="90"/>
      <c r="C6" s="90"/>
      <c r="D6" s="90"/>
      <c r="E6" s="90"/>
      <c r="F6" s="16"/>
      <c r="H6" s="118"/>
      <c r="I6" s="118"/>
      <c r="J6" s="120"/>
      <c r="K6" s="13"/>
    </row>
    <row r="7" spans="1:11" ht="15" customHeight="1" x14ac:dyDescent="0.25">
      <c r="A7" s="90" t="s">
        <v>34</v>
      </c>
      <c r="B7" s="90"/>
      <c r="C7" s="90"/>
      <c r="D7" s="90"/>
      <c r="E7" s="90"/>
      <c r="F7" s="17"/>
      <c r="H7" s="116" t="s">
        <v>30</v>
      </c>
      <c r="I7" s="116"/>
      <c r="J7" s="18"/>
      <c r="K7" s="13"/>
    </row>
    <row r="8" spans="1:11" x14ac:dyDescent="0.25">
      <c r="A8" s="90"/>
      <c r="B8" s="90"/>
      <c r="C8" s="90"/>
      <c r="D8" s="90"/>
      <c r="E8" s="90"/>
      <c r="F8" s="15"/>
      <c r="G8" s="15"/>
      <c r="H8" s="15"/>
      <c r="J8" s="13"/>
      <c r="K8" s="13"/>
    </row>
    <row r="9" spans="1:11" ht="12.75" customHeight="1" x14ac:dyDescent="0.25">
      <c r="A9" s="99" t="s">
        <v>17</v>
      </c>
      <c r="B9" s="99"/>
      <c r="C9" s="99"/>
      <c r="D9" s="99"/>
      <c r="E9" s="99"/>
      <c r="F9" s="99"/>
      <c r="G9" s="99"/>
      <c r="H9" s="99"/>
      <c r="I9" s="99"/>
      <c r="J9" s="99"/>
      <c r="K9" s="13"/>
    </row>
    <row r="10" spans="1:11" x14ac:dyDescent="0.25">
      <c r="A10" s="105" t="s">
        <v>18</v>
      </c>
      <c r="B10" s="105"/>
      <c r="C10" s="123"/>
      <c r="D10" s="123"/>
      <c r="E10" s="123"/>
      <c r="F10" s="123"/>
      <c r="G10" s="21" t="s">
        <v>22</v>
      </c>
      <c r="H10" s="100"/>
      <c r="I10" s="100"/>
      <c r="J10" s="100"/>
      <c r="K10" s="13"/>
    </row>
    <row r="11" spans="1:11" x14ac:dyDescent="0.25">
      <c r="A11" s="106" t="s">
        <v>23</v>
      </c>
      <c r="B11" s="106"/>
      <c r="C11" s="41"/>
      <c r="D11" s="19" t="s">
        <v>19</v>
      </c>
      <c r="E11" s="101"/>
      <c r="F11" s="101"/>
      <c r="G11" s="20" t="s">
        <v>26</v>
      </c>
      <c r="H11" s="101"/>
      <c r="I11" s="101"/>
      <c r="J11" s="101"/>
      <c r="K11" s="13"/>
    </row>
    <row r="12" spans="1:11" x14ac:dyDescent="0.25">
      <c r="A12" s="91" t="s">
        <v>27</v>
      </c>
      <c r="B12" s="91" t="s">
        <v>28</v>
      </c>
      <c r="C12" s="91"/>
      <c r="D12" s="94" t="s">
        <v>29</v>
      </c>
      <c r="E12" s="112" t="s">
        <v>59</v>
      </c>
      <c r="F12" s="113"/>
      <c r="G12" s="113"/>
      <c r="H12" s="113"/>
      <c r="I12" s="113"/>
      <c r="J12" s="113"/>
      <c r="K12" s="13"/>
    </row>
    <row r="13" spans="1:11" x14ac:dyDescent="0.25">
      <c r="A13" s="92"/>
      <c r="B13" s="92"/>
      <c r="C13" s="92"/>
      <c r="D13" s="95"/>
      <c r="E13" s="97" t="s">
        <v>0</v>
      </c>
      <c r="F13" s="98"/>
      <c r="G13" s="114" t="s">
        <v>1</v>
      </c>
      <c r="H13" s="115"/>
      <c r="I13" s="125" t="s">
        <v>58</v>
      </c>
      <c r="J13" s="126"/>
      <c r="K13" s="13"/>
    </row>
    <row r="14" spans="1:11" x14ac:dyDescent="0.25">
      <c r="A14" s="93"/>
      <c r="B14" s="93"/>
      <c r="C14" s="93"/>
      <c r="D14" s="96"/>
      <c r="E14" s="50" t="s">
        <v>2</v>
      </c>
      <c r="F14" s="60" t="s">
        <v>3</v>
      </c>
      <c r="G14" s="50" t="s">
        <v>2</v>
      </c>
      <c r="H14" s="28" t="s">
        <v>3</v>
      </c>
      <c r="I14" s="59" t="s">
        <v>2</v>
      </c>
      <c r="J14" s="29" t="s">
        <v>3</v>
      </c>
      <c r="K14" s="13"/>
    </row>
    <row r="15" spans="1:11" ht="15" customHeight="1" x14ac:dyDescent="0.25">
      <c r="A15" s="27" t="s">
        <v>4</v>
      </c>
      <c r="B15" s="40" t="s">
        <v>32</v>
      </c>
      <c r="C15" s="39"/>
      <c r="D15" s="39"/>
      <c r="E15" s="51"/>
      <c r="F15" s="61"/>
      <c r="G15" s="51"/>
      <c r="H15" s="39"/>
      <c r="I15" s="51"/>
      <c r="J15" s="39"/>
      <c r="K15" s="13"/>
    </row>
    <row r="16" spans="1:11" ht="14.1" customHeight="1" x14ac:dyDescent="0.25">
      <c r="A16" s="77">
        <v>1</v>
      </c>
      <c r="B16" s="79" t="s">
        <v>24</v>
      </c>
      <c r="C16" s="80"/>
      <c r="D16" s="83">
        <v>4565</v>
      </c>
      <c r="E16" s="52"/>
      <c r="F16" s="62"/>
      <c r="G16" s="52"/>
      <c r="H16" s="6"/>
      <c r="I16" s="52"/>
      <c r="J16" s="6"/>
      <c r="K16" s="45"/>
    </row>
    <row r="17" spans="1:12" hidden="1" x14ac:dyDescent="0.25">
      <c r="A17" s="78">
        <v>2</v>
      </c>
      <c r="B17" s="81"/>
      <c r="C17" s="82"/>
      <c r="D17" s="84"/>
      <c r="E17" s="55">
        <v>33</v>
      </c>
      <c r="F17" s="63">
        <f>E17/100*$D16</f>
        <v>1506.45</v>
      </c>
      <c r="G17" s="53">
        <v>33</v>
      </c>
      <c r="H17" s="7">
        <f>G17/100*$D16</f>
        <v>1506.45</v>
      </c>
      <c r="I17" s="53">
        <v>34</v>
      </c>
      <c r="J17" s="7">
        <f>I17/100*$D16</f>
        <v>1552.1000000000001</v>
      </c>
      <c r="K17" s="45"/>
      <c r="L17" s="70">
        <f>E17+G17+I17</f>
        <v>100</v>
      </c>
    </row>
    <row r="18" spans="1:12" ht="14.1" customHeight="1" x14ac:dyDescent="0.25">
      <c r="A18" s="77">
        <v>2</v>
      </c>
      <c r="B18" s="79" t="s">
        <v>35</v>
      </c>
      <c r="C18" s="80"/>
      <c r="D18" s="83">
        <v>2358</v>
      </c>
      <c r="E18" s="65"/>
      <c r="F18" s="66"/>
      <c r="G18" s="72"/>
      <c r="H18" s="8"/>
      <c r="I18" s="57"/>
      <c r="J18" s="8"/>
      <c r="K18" s="45"/>
    </row>
    <row r="19" spans="1:12" hidden="1" x14ac:dyDescent="0.25">
      <c r="A19" s="78">
        <v>4</v>
      </c>
      <c r="B19" s="81"/>
      <c r="C19" s="82"/>
      <c r="D19" s="84"/>
      <c r="E19" s="54">
        <v>100</v>
      </c>
      <c r="F19" s="63">
        <f>E19/100*$D18</f>
        <v>2358</v>
      </c>
      <c r="G19" s="54"/>
      <c r="H19" s="7">
        <f>G19/100*$D18</f>
        <v>0</v>
      </c>
      <c r="I19" s="58"/>
      <c r="J19" s="7">
        <f>I19/100*$D18</f>
        <v>0</v>
      </c>
      <c r="K19" s="45"/>
      <c r="L19" s="70">
        <f>E19+G19+I19</f>
        <v>100</v>
      </c>
    </row>
    <row r="20" spans="1:12" ht="14.1" customHeight="1" x14ac:dyDescent="0.25">
      <c r="A20" s="77">
        <v>3</v>
      </c>
      <c r="B20" s="79" t="s">
        <v>36</v>
      </c>
      <c r="C20" s="80"/>
      <c r="D20" s="83">
        <v>6235.82</v>
      </c>
      <c r="E20" s="68"/>
      <c r="F20" s="66"/>
      <c r="G20" s="68"/>
      <c r="H20" s="67"/>
      <c r="I20" s="56"/>
      <c r="J20" s="8"/>
      <c r="K20" s="45"/>
    </row>
    <row r="21" spans="1:12" hidden="1" x14ac:dyDescent="0.25">
      <c r="A21" s="78">
        <v>5.4</v>
      </c>
      <c r="B21" s="81"/>
      <c r="C21" s="82"/>
      <c r="D21" s="84"/>
      <c r="E21" s="53">
        <v>75</v>
      </c>
      <c r="F21" s="63">
        <f>E21/100*$D20</f>
        <v>4676.8649999999998</v>
      </c>
      <c r="G21" s="55">
        <v>25</v>
      </c>
      <c r="H21" s="7">
        <f>G21/100*$D20</f>
        <v>1558.9549999999999</v>
      </c>
      <c r="I21" s="55"/>
      <c r="J21" s="7">
        <f>I21/100*$D20</f>
        <v>0</v>
      </c>
      <c r="K21" s="45"/>
      <c r="L21" s="70">
        <f>E21+G21+I21</f>
        <v>100</v>
      </c>
    </row>
    <row r="22" spans="1:12" x14ac:dyDescent="0.25">
      <c r="A22" s="77">
        <v>4</v>
      </c>
      <c r="B22" s="79" t="s">
        <v>37</v>
      </c>
      <c r="C22" s="80"/>
      <c r="D22" s="83">
        <v>24825.72</v>
      </c>
      <c r="E22" s="68"/>
      <c r="F22" s="66"/>
      <c r="G22" s="69"/>
      <c r="H22" s="67"/>
      <c r="I22" s="69"/>
      <c r="J22" s="67"/>
      <c r="K22" s="45"/>
    </row>
    <row r="23" spans="1:12" hidden="1" x14ac:dyDescent="0.25">
      <c r="A23" s="78">
        <v>7.2</v>
      </c>
      <c r="B23" s="81"/>
      <c r="C23" s="82"/>
      <c r="D23" s="84"/>
      <c r="E23" s="58">
        <v>33</v>
      </c>
      <c r="F23" s="64">
        <f>E23/100*$D22</f>
        <v>8192.4876000000004</v>
      </c>
      <c r="G23" s="55">
        <v>33</v>
      </c>
      <c r="H23" s="8">
        <f>G23/100*$D22</f>
        <v>8192.4876000000004</v>
      </c>
      <c r="I23" s="55">
        <v>34</v>
      </c>
      <c r="J23" s="8">
        <f>I23/100*$D22</f>
        <v>8440.7448000000004</v>
      </c>
      <c r="K23" s="45"/>
      <c r="L23" s="70">
        <f>E23+G23+I23</f>
        <v>100</v>
      </c>
    </row>
    <row r="24" spans="1:12" ht="14.1" customHeight="1" x14ac:dyDescent="0.25">
      <c r="A24" s="77">
        <v>5</v>
      </c>
      <c r="B24" s="79" t="s">
        <v>45</v>
      </c>
      <c r="C24" s="80"/>
      <c r="D24" s="83">
        <v>1097.5</v>
      </c>
      <c r="E24" s="68"/>
      <c r="F24" s="66"/>
      <c r="G24" s="69"/>
      <c r="H24" s="67"/>
      <c r="I24" s="69"/>
      <c r="J24" s="67"/>
      <c r="K24" s="45"/>
    </row>
    <row r="25" spans="1:12" hidden="1" x14ac:dyDescent="0.25">
      <c r="A25" s="78">
        <v>9</v>
      </c>
      <c r="B25" s="81"/>
      <c r="C25" s="82"/>
      <c r="D25" s="84"/>
      <c r="E25" s="58">
        <v>10</v>
      </c>
      <c r="F25" s="64">
        <f>E25/100*$D24</f>
        <v>109.75</v>
      </c>
      <c r="G25" s="55">
        <v>80</v>
      </c>
      <c r="H25" s="8">
        <f>G25/100*$D24</f>
        <v>878</v>
      </c>
      <c r="I25" s="55">
        <v>10</v>
      </c>
      <c r="J25" s="8">
        <f>I25/100*$D24</f>
        <v>109.75</v>
      </c>
      <c r="K25" s="45"/>
      <c r="L25" s="70">
        <f>E25+G25+I25</f>
        <v>100</v>
      </c>
    </row>
    <row r="26" spans="1:12" x14ac:dyDescent="0.25">
      <c r="A26" s="77">
        <v>6</v>
      </c>
      <c r="B26" s="79" t="s">
        <v>46</v>
      </c>
      <c r="C26" s="80"/>
      <c r="D26" s="83">
        <v>18690</v>
      </c>
      <c r="E26" s="57"/>
      <c r="F26" s="64"/>
      <c r="G26" s="68"/>
      <c r="H26" s="67"/>
      <c r="I26" s="73"/>
      <c r="J26" s="74"/>
      <c r="K26" s="45"/>
    </row>
    <row r="27" spans="1:12" hidden="1" x14ac:dyDescent="0.25">
      <c r="A27" s="78">
        <v>10.8</v>
      </c>
      <c r="B27" s="81"/>
      <c r="C27" s="82"/>
      <c r="D27" s="84"/>
      <c r="E27" s="58"/>
      <c r="F27" s="64">
        <f>E27/100*$D26</f>
        <v>0</v>
      </c>
      <c r="G27" s="55">
        <v>50</v>
      </c>
      <c r="H27" s="8">
        <f>G27/100*$D26</f>
        <v>9345</v>
      </c>
      <c r="I27" s="55">
        <v>50</v>
      </c>
      <c r="J27" s="8">
        <f>I27/100*$D26</f>
        <v>9345</v>
      </c>
      <c r="K27" s="45"/>
      <c r="L27" s="70">
        <f>E27+G27+I27</f>
        <v>100</v>
      </c>
    </row>
    <row r="28" spans="1:12" x14ac:dyDescent="0.25">
      <c r="A28" s="77">
        <v>7</v>
      </c>
      <c r="B28" s="79" t="s">
        <v>13</v>
      </c>
      <c r="C28" s="80"/>
      <c r="D28" s="83">
        <v>3632</v>
      </c>
      <c r="E28" s="57"/>
      <c r="F28" s="64"/>
      <c r="G28" s="73"/>
      <c r="H28" s="74"/>
      <c r="I28" s="68"/>
      <c r="J28" s="67"/>
      <c r="K28" s="45"/>
    </row>
    <row r="29" spans="1:12" hidden="1" x14ac:dyDescent="0.25">
      <c r="A29" s="78">
        <v>-7</v>
      </c>
      <c r="B29" s="81"/>
      <c r="C29" s="82"/>
      <c r="D29" s="84"/>
      <c r="E29" s="58"/>
      <c r="F29" s="64">
        <f>E29/100*$D28</f>
        <v>0</v>
      </c>
      <c r="G29" s="55">
        <v>50</v>
      </c>
      <c r="H29" s="8">
        <f>G29/100*$D28</f>
        <v>1816</v>
      </c>
      <c r="I29" s="55">
        <v>50</v>
      </c>
      <c r="J29" s="8">
        <f>I29/100*$D28</f>
        <v>1816</v>
      </c>
      <c r="K29" s="45"/>
      <c r="L29" s="70">
        <f>E29+G29+I29</f>
        <v>100</v>
      </c>
    </row>
    <row r="30" spans="1:12" x14ac:dyDescent="0.25">
      <c r="A30" s="77">
        <v>8</v>
      </c>
      <c r="B30" s="79" t="s">
        <v>9</v>
      </c>
      <c r="C30" s="80"/>
      <c r="D30" s="83">
        <v>689.2</v>
      </c>
      <c r="E30" s="68"/>
      <c r="F30" s="66"/>
      <c r="G30" s="57"/>
      <c r="H30" s="8"/>
      <c r="I30" s="57"/>
      <c r="J30" s="8"/>
      <c r="K30" s="45"/>
    </row>
    <row r="31" spans="1:12" hidden="1" x14ac:dyDescent="0.25">
      <c r="A31" s="78">
        <v>-7</v>
      </c>
      <c r="B31" s="81"/>
      <c r="C31" s="82"/>
      <c r="D31" s="84"/>
      <c r="E31" s="58">
        <v>100</v>
      </c>
      <c r="F31" s="64">
        <f>E31/100*$D30</f>
        <v>689.2</v>
      </c>
      <c r="G31" s="55"/>
      <c r="H31" s="8"/>
      <c r="I31" s="55"/>
      <c r="J31" s="8">
        <f>I31/100*$D30</f>
        <v>0</v>
      </c>
      <c r="K31" s="45"/>
      <c r="L31" s="70">
        <f>E31+G31+I31</f>
        <v>100</v>
      </c>
    </row>
    <row r="32" spans="1:12" ht="14.1" customHeight="1" x14ac:dyDescent="0.25">
      <c r="A32" s="77">
        <v>9</v>
      </c>
      <c r="B32" s="79" t="s">
        <v>11</v>
      </c>
      <c r="C32" s="80"/>
      <c r="D32" s="83">
        <v>40319.4</v>
      </c>
      <c r="E32" s="57"/>
      <c r="F32" s="64"/>
      <c r="G32" s="68"/>
      <c r="H32" s="67"/>
      <c r="I32" s="68"/>
      <c r="J32" s="67"/>
      <c r="K32" s="45"/>
    </row>
    <row r="33" spans="1:12" hidden="1" x14ac:dyDescent="0.25">
      <c r="A33" s="78">
        <v>3</v>
      </c>
      <c r="B33" s="81"/>
      <c r="C33" s="82"/>
      <c r="D33" s="84"/>
      <c r="E33" s="58"/>
      <c r="F33" s="64">
        <f>E33/100*$D32</f>
        <v>0</v>
      </c>
      <c r="G33" s="55">
        <v>70</v>
      </c>
      <c r="H33" s="8">
        <f>G33/100*$D32</f>
        <v>28223.579999999998</v>
      </c>
      <c r="I33" s="55">
        <v>30</v>
      </c>
      <c r="J33" s="8">
        <f>I33/100*$D32</f>
        <v>12095.82</v>
      </c>
      <c r="K33" s="45"/>
      <c r="L33" s="70">
        <f>E33+G33+I33</f>
        <v>100</v>
      </c>
    </row>
    <row r="34" spans="1:12" ht="14.1" customHeight="1" x14ac:dyDescent="0.25">
      <c r="A34" s="77">
        <v>10</v>
      </c>
      <c r="B34" s="79" t="s">
        <v>10</v>
      </c>
      <c r="C34" s="80"/>
      <c r="D34" s="83">
        <v>5380.5</v>
      </c>
      <c r="E34" s="57"/>
      <c r="F34" s="64"/>
      <c r="G34" s="68"/>
      <c r="H34" s="67"/>
      <c r="I34" s="68"/>
      <c r="J34" s="67"/>
      <c r="K34" s="45"/>
    </row>
    <row r="35" spans="1:12" hidden="1" x14ac:dyDescent="0.25">
      <c r="A35" s="78">
        <v>3</v>
      </c>
      <c r="B35" s="81"/>
      <c r="C35" s="82"/>
      <c r="D35" s="84"/>
      <c r="E35" s="58"/>
      <c r="F35" s="64">
        <f>E35/100*$D34</f>
        <v>0</v>
      </c>
      <c r="G35" s="55">
        <v>50</v>
      </c>
      <c r="H35" s="8">
        <f>G35/100*$D34</f>
        <v>2690.25</v>
      </c>
      <c r="I35" s="55">
        <v>50</v>
      </c>
      <c r="J35" s="8">
        <f>I35/100*$D34</f>
        <v>2690.25</v>
      </c>
      <c r="K35" s="45"/>
      <c r="L35" s="70">
        <f>E35+G35+I35</f>
        <v>100</v>
      </c>
    </row>
    <row r="36" spans="1:12" ht="14.1" customHeight="1" x14ac:dyDescent="0.25">
      <c r="A36" s="77">
        <v>11</v>
      </c>
      <c r="B36" s="85" t="s">
        <v>47</v>
      </c>
      <c r="C36" s="86"/>
      <c r="D36" s="83">
        <v>630</v>
      </c>
      <c r="E36" s="57"/>
      <c r="F36" s="64"/>
      <c r="G36" s="57"/>
      <c r="H36" s="8"/>
      <c r="I36" s="68"/>
      <c r="J36" s="67"/>
      <c r="K36" s="45"/>
    </row>
    <row r="37" spans="1:12" hidden="1" x14ac:dyDescent="0.25">
      <c r="A37" s="78">
        <v>-17</v>
      </c>
      <c r="B37" s="87"/>
      <c r="C37" s="88"/>
      <c r="D37" s="84"/>
      <c r="E37" s="58"/>
      <c r="F37" s="64">
        <f>E37/100*$D36</f>
        <v>0</v>
      </c>
      <c r="G37" s="55"/>
      <c r="H37" s="8">
        <f>G37/100*$D36</f>
        <v>0</v>
      </c>
      <c r="I37" s="55">
        <v>100</v>
      </c>
      <c r="J37" s="8">
        <f>I37/100*$D36</f>
        <v>630</v>
      </c>
      <c r="K37" s="45"/>
      <c r="L37" s="70">
        <f>E37+G37+I37</f>
        <v>100</v>
      </c>
    </row>
    <row r="38" spans="1:12" ht="14.1" customHeight="1" x14ac:dyDescent="0.25">
      <c r="A38" s="77">
        <v>12</v>
      </c>
      <c r="B38" s="85" t="s">
        <v>38</v>
      </c>
      <c r="C38" s="86"/>
      <c r="D38" s="83">
        <v>1176</v>
      </c>
      <c r="E38" s="68"/>
      <c r="F38" s="66"/>
      <c r="G38" s="68"/>
      <c r="H38" s="67"/>
      <c r="I38" s="68"/>
      <c r="J38" s="67"/>
      <c r="K38" s="45"/>
    </row>
    <row r="39" spans="1:12" hidden="1" x14ac:dyDescent="0.25">
      <c r="A39" s="78">
        <v>-27</v>
      </c>
      <c r="B39" s="87"/>
      <c r="C39" s="88"/>
      <c r="D39" s="84"/>
      <c r="E39" s="58">
        <v>33</v>
      </c>
      <c r="F39" s="64">
        <f>E39/100*$D38</f>
        <v>388.08000000000004</v>
      </c>
      <c r="G39" s="58">
        <v>33</v>
      </c>
      <c r="H39" s="8">
        <f>G39/100*$D38</f>
        <v>388.08000000000004</v>
      </c>
      <c r="I39" s="58">
        <v>34</v>
      </c>
      <c r="J39" s="8">
        <f>I39/100*$D38</f>
        <v>399.84000000000003</v>
      </c>
      <c r="K39" s="45"/>
      <c r="L39" s="70">
        <f>E39+G39+I39</f>
        <v>100</v>
      </c>
    </row>
    <row r="40" spans="1:12" ht="14.1" customHeight="1" x14ac:dyDescent="0.25">
      <c r="A40" s="77">
        <v>13</v>
      </c>
      <c r="B40" s="85" t="s">
        <v>39</v>
      </c>
      <c r="C40" s="86"/>
      <c r="D40" s="83">
        <v>2595.48</v>
      </c>
      <c r="E40" s="68"/>
      <c r="F40" s="71"/>
      <c r="G40" s="68"/>
      <c r="H40" s="67"/>
      <c r="I40" s="57"/>
      <c r="J40" s="8"/>
      <c r="K40" s="45"/>
    </row>
    <row r="41" spans="1:12" hidden="1" x14ac:dyDescent="0.25">
      <c r="A41" s="78"/>
      <c r="B41" s="87"/>
      <c r="C41" s="88"/>
      <c r="D41" s="84"/>
      <c r="E41" s="58">
        <v>30</v>
      </c>
      <c r="F41" s="64">
        <f>E41/100*$D40</f>
        <v>778.64400000000001</v>
      </c>
      <c r="G41" s="55">
        <v>70</v>
      </c>
      <c r="H41" s="8">
        <f>G41/100*$D40</f>
        <v>1816.8359999999998</v>
      </c>
      <c r="I41" s="58"/>
      <c r="J41" s="8">
        <f>I41/100*$D40</f>
        <v>0</v>
      </c>
      <c r="K41" s="45"/>
      <c r="L41" s="70">
        <f>E41+G41+I41</f>
        <v>100</v>
      </c>
    </row>
    <row r="42" spans="1:12" x14ac:dyDescent="0.25">
      <c r="A42" s="77">
        <v>14</v>
      </c>
      <c r="B42" s="79" t="s">
        <v>14</v>
      </c>
      <c r="C42" s="80"/>
      <c r="D42" s="83">
        <v>4659</v>
      </c>
      <c r="E42" s="68"/>
      <c r="F42" s="71"/>
      <c r="G42" s="68"/>
      <c r="H42" s="67"/>
      <c r="I42" s="68"/>
      <c r="J42" s="67"/>
      <c r="K42" s="45"/>
    </row>
    <row r="43" spans="1:12" hidden="1" x14ac:dyDescent="0.25">
      <c r="A43" s="78"/>
      <c r="B43" s="81"/>
      <c r="C43" s="82"/>
      <c r="D43" s="84"/>
      <c r="E43" s="58">
        <v>33</v>
      </c>
      <c r="F43" s="64">
        <f>E43/100*$D42</f>
        <v>1537.47</v>
      </c>
      <c r="G43" s="55">
        <v>33</v>
      </c>
      <c r="H43" s="8">
        <f>G43/100*$D42</f>
        <v>1537.47</v>
      </c>
      <c r="I43" s="55">
        <v>34</v>
      </c>
      <c r="J43" s="8">
        <f>I43/100*$D42</f>
        <v>1584.0600000000002</v>
      </c>
      <c r="K43" s="45"/>
      <c r="L43" s="70">
        <f>E43+G43+I43</f>
        <v>100</v>
      </c>
    </row>
    <row r="44" spans="1:12" ht="15" customHeight="1" x14ac:dyDescent="0.25">
      <c r="A44" s="27" t="s">
        <v>5</v>
      </c>
      <c r="B44" s="40" t="s">
        <v>15</v>
      </c>
      <c r="C44" s="39"/>
      <c r="D44" s="39"/>
      <c r="E44" s="51"/>
      <c r="F44" s="61"/>
      <c r="G44" s="51"/>
      <c r="H44" s="39"/>
      <c r="I44" s="51"/>
      <c r="J44" s="39"/>
      <c r="K44" s="45"/>
    </row>
    <row r="45" spans="1:12" ht="14.1" customHeight="1" x14ac:dyDescent="0.25">
      <c r="A45" s="102">
        <v>1</v>
      </c>
      <c r="B45" s="85" t="s">
        <v>48</v>
      </c>
      <c r="C45" s="86"/>
      <c r="D45" s="83">
        <v>2842</v>
      </c>
      <c r="E45" s="68"/>
      <c r="F45" s="66"/>
      <c r="G45" s="57"/>
      <c r="H45" s="8"/>
      <c r="I45" s="57"/>
      <c r="J45" s="8"/>
      <c r="K45" s="45"/>
    </row>
    <row r="46" spans="1:12" hidden="1" x14ac:dyDescent="0.25">
      <c r="A46" s="103"/>
      <c r="B46" s="87"/>
      <c r="C46" s="88"/>
      <c r="D46" s="84"/>
      <c r="E46" s="58">
        <v>100</v>
      </c>
      <c r="F46" s="64">
        <f>E46/100*$D45</f>
        <v>2842</v>
      </c>
      <c r="G46" s="55"/>
      <c r="H46" s="8">
        <f>G46/100*$D45</f>
        <v>0</v>
      </c>
      <c r="I46" s="58"/>
      <c r="J46" s="8">
        <f>I46/100*$D45</f>
        <v>0</v>
      </c>
      <c r="K46" s="45"/>
      <c r="L46" s="70">
        <f>E46+G46+I46</f>
        <v>100</v>
      </c>
    </row>
    <row r="47" spans="1:12" ht="14.1" customHeight="1" x14ac:dyDescent="0.25">
      <c r="A47" s="102">
        <v>2</v>
      </c>
      <c r="B47" s="85" t="s">
        <v>49</v>
      </c>
      <c r="C47" s="86"/>
      <c r="D47" s="83">
        <v>23475</v>
      </c>
      <c r="E47" s="57"/>
      <c r="F47" s="64"/>
      <c r="G47" s="68"/>
      <c r="H47" s="67"/>
      <c r="I47" s="68"/>
      <c r="J47" s="67"/>
      <c r="K47" s="45"/>
    </row>
    <row r="48" spans="1:12" hidden="1" x14ac:dyDescent="0.25">
      <c r="A48" s="103"/>
      <c r="B48" s="87"/>
      <c r="C48" s="88"/>
      <c r="D48" s="84"/>
      <c r="E48" s="58"/>
      <c r="F48" s="64">
        <f>E48/100*$D47</f>
        <v>0</v>
      </c>
      <c r="G48" s="55">
        <v>80</v>
      </c>
      <c r="H48" s="8">
        <f>G48/100*$D47</f>
        <v>18780</v>
      </c>
      <c r="I48" s="58">
        <v>20</v>
      </c>
      <c r="J48" s="8">
        <f>I48/100*$D47</f>
        <v>4695</v>
      </c>
      <c r="K48" s="45"/>
      <c r="L48" s="70">
        <f>E48+G48+I48</f>
        <v>100</v>
      </c>
    </row>
    <row r="49" spans="1:12" ht="15" customHeight="1" x14ac:dyDescent="0.25">
      <c r="A49" s="27" t="s">
        <v>6</v>
      </c>
      <c r="B49" s="40" t="s">
        <v>40</v>
      </c>
      <c r="C49" s="39"/>
      <c r="D49" s="39"/>
      <c r="E49" s="51"/>
      <c r="F49" s="61"/>
      <c r="G49" s="51"/>
      <c r="H49" s="39"/>
      <c r="I49" s="51"/>
      <c r="J49" s="39"/>
      <c r="K49" s="45"/>
      <c r="L49" s="46"/>
    </row>
    <row r="50" spans="1:12" ht="14.1" customHeight="1" x14ac:dyDescent="0.25">
      <c r="A50" s="102">
        <v>1</v>
      </c>
      <c r="B50" s="85" t="s">
        <v>50</v>
      </c>
      <c r="C50" s="86"/>
      <c r="D50" s="83">
        <v>17814.8</v>
      </c>
      <c r="E50" s="75"/>
      <c r="F50" s="66"/>
      <c r="G50" s="76"/>
      <c r="H50" s="67"/>
      <c r="I50" s="57"/>
      <c r="J50" s="8"/>
      <c r="K50" s="45"/>
    </row>
    <row r="51" spans="1:12" hidden="1" x14ac:dyDescent="0.25">
      <c r="A51" s="103"/>
      <c r="B51" s="87"/>
      <c r="C51" s="88"/>
      <c r="D51" s="84"/>
      <c r="E51" s="58">
        <v>70</v>
      </c>
      <c r="F51" s="64">
        <f>E51/100*$D50</f>
        <v>12470.359999999999</v>
      </c>
      <c r="G51" s="58">
        <v>30</v>
      </c>
      <c r="H51" s="8">
        <f>G51/100*$D50</f>
        <v>5344.44</v>
      </c>
      <c r="I51" s="58"/>
      <c r="J51" s="8">
        <f>I51/100*$D50</f>
        <v>0</v>
      </c>
      <c r="K51" s="45"/>
      <c r="L51" s="70">
        <f>E51+G51+I51</f>
        <v>100</v>
      </c>
    </row>
    <row r="52" spans="1:12" ht="14.1" customHeight="1" x14ac:dyDescent="0.25">
      <c r="A52" s="77">
        <v>2</v>
      </c>
      <c r="B52" s="79" t="s">
        <v>51</v>
      </c>
      <c r="C52" s="80"/>
      <c r="D52" s="83">
        <v>6110.8</v>
      </c>
      <c r="E52" s="57"/>
      <c r="F52" s="64"/>
      <c r="G52" s="68"/>
      <c r="H52" s="67"/>
      <c r="I52" s="57"/>
      <c r="J52" s="8"/>
      <c r="K52" s="45"/>
    </row>
    <row r="53" spans="1:12" hidden="1" x14ac:dyDescent="0.25">
      <c r="A53" s="78"/>
      <c r="B53" s="81"/>
      <c r="C53" s="82"/>
      <c r="D53" s="84"/>
      <c r="E53" s="58"/>
      <c r="F53" s="64">
        <f>E53/100*$D52</f>
        <v>0</v>
      </c>
      <c r="G53" s="55">
        <v>100</v>
      </c>
      <c r="H53" s="8">
        <f>G53/100*$D52</f>
        <v>6110.8</v>
      </c>
      <c r="I53" s="58"/>
      <c r="J53" s="8">
        <f>I53/100*$D52</f>
        <v>0</v>
      </c>
      <c r="K53" s="45"/>
      <c r="L53" s="70">
        <f>E53+G53+I53</f>
        <v>100</v>
      </c>
    </row>
    <row r="54" spans="1:12" ht="14.1" customHeight="1" x14ac:dyDescent="0.25">
      <c r="A54" s="77">
        <v>3</v>
      </c>
      <c r="B54" s="79" t="s">
        <v>52</v>
      </c>
      <c r="C54" s="80"/>
      <c r="D54" s="83">
        <v>2550</v>
      </c>
      <c r="E54" s="57"/>
      <c r="F54" s="64"/>
      <c r="G54" s="68"/>
      <c r="H54" s="67"/>
      <c r="I54" s="68"/>
      <c r="J54" s="67"/>
      <c r="K54" s="45"/>
    </row>
    <row r="55" spans="1:12" hidden="1" x14ac:dyDescent="0.25">
      <c r="A55" s="78"/>
      <c r="B55" s="81"/>
      <c r="C55" s="82"/>
      <c r="D55" s="84"/>
      <c r="E55" s="58"/>
      <c r="F55" s="64">
        <f>E55/100*$D54</f>
        <v>0</v>
      </c>
      <c r="G55" s="58">
        <v>50</v>
      </c>
      <c r="H55" s="8">
        <f>G55/100*$D54</f>
        <v>1275</v>
      </c>
      <c r="I55" s="55">
        <v>50</v>
      </c>
      <c r="J55" s="8">
        <f>I55/100*$D54</f>
        <v>1275</v>
      </c>
      <c r="K55" s="45"/>
      <c r="L55" s="70">
        <f>E55+G55+I55</f>
        <v>100</v>
      </c>
    </row>
    <row r="56" spans="1:12" ht="14.1" customHeight="1" x14ac:dyDescent="0.25">
      <c r="A56" s="77">
        <v>4</v>
      </c>
      <c r="B56" s="79" t="s">
        <v>53</v>
      </c>
      <c r="C56" s="80"/>
      <c r="D56" s="83">
        <v>10805.69</v>
      </c>
      <c r="E56" s="68"/>
      <c r="F56" s="71"/>
      <c r="G56" s="68"/>
      <c r="H56" s="67"/>
      <c r="I56" s="68"/>
      <c r="J56" s="67"/>
      <c r="K56" s="45"/>
    </row>
    <row r="57" spans="1:12" hidden="1" x14ac:dyDescent="0.25">
      <c r="A57" s="78"/>
      <c r="B57" s="81"/>
      <c r="C57" s="82"/>
      <c r="D57" s="84"/>
      <c r="E57" s="58">
        <v>33</v>
      </c>
      <c r="F57" s="64">
        <f>E57/100*$D56</f>
        <v>3565.8777000000005</v>
      </c>
      <c r="G57" s="55">
        <v>33</v>
      </c>
      <c r="H57" s="8">
        <f>G57/100*$D56</f>
        <v>3565.8777000000005</v>
      </c>
      <c r="I57" s="55">
        <v>34</v>
      </c>
      <c r="J57" s="8">
        <f>I57/100*$D56</f>
        <v>3673.9346000000005</v>
      </c>
      <c r="K57" s="45"/>
      <c r="L57" s="70">
        <f>E57+G57+I57</f>
        <v>100</v>
      </c>
    </row>
    <row r="58" spans="1:12" ht="14.1" customHeight="1" x14ac:dyDescent="0.25">
      <c r="A58" s="77">
        <v>5</v>
      </c>
      <c r="B58" s="79" t="s">
        <v>54</v>
      </c>
      <c r="C58" s="80"/>
      <c r="D58" s="83">
        <v>1249.9000000000001</v>
      </c>
      <c r="E58" s="68"/>
      <c r="F58" s="66"/>
      <c r="G58" s="68"/>
      <c r="H58" s="67"/>
      <c r="I58" s="57"/>
      <c r="J58" s="8"/>
      <c r="K58" s="45"/>
    </row>
    <row r="59" spans="1:12" hidden="1" x14ac:dyDescent="0.25">
      <c r="A59" s="78"/>
      <c r="B59" s="81"/>
      <c r="C59" s="82"/>
      <c r="D59" s="84"/>
      <c r="E59" s="58">
        <v>70</v>
      </c>
      <c r="F59" s="64">
        <f>E59/100*$D58</f>
        <v>874.93000000000006</v>
      </c>
      <c r="G59" s="55">
        <v>30</v>
      </c>
      <c r="H59" s="8">
        <f>G59/100*$D58</f>
        <v>374.97</v>
      </c>
      <c r="I59" s="58"/>
      <c r="J59" s="8">
        <f>I59/100*$D58</f>
        <v>0</v>
      </c>
      <c r="K59" s="45"/>
      <c r="L59" s="70">
        <f>E59+G59+I59</f>
        <v>100</v>
      </c>
    </row>
    <row r="60" spans="1:12" ht="13.5" customHeight="1" x14ac:dyDescent="0.25">
      <c r="A60" s="77">
        <v>6</v>
      </c>
      <c r="B60" s="79" t="s">
        <v>55</v>
      </c>
      <c r="C60" s="80"/>
      <c r="D60" s="83">
        <v>1920.2</v>
      </c>
      <c r="E60" s="57"/>
      <c r="F60" s="64"/>
      <c r="G60" s="68"/>
      <c r="H60" s="67"/>
      <c r="I60" s="57"/>
      <c r="J60" s="8"/>
      <c r="K60" s="45"/>
    </row>
    <row r="61" spans="1:12" hidden="1" x14ac:dyDescent="0.25">
      <c r="A61" s="78"/>
      <c r="B61" s="81"/>
      <c r="C61" s="82"/>
      <c r="D61" s="84"/>
      <c r="E61" s="58"/>
      <c r="F61" s="64">
        <f>E61/100*$D60</f>
        <v>0</v>
      </c>
      <c r="G61" s="58">
        <v>100</v>
      </c>
      <c r="H61" s="8">
        <f>G61/100*$D60</f>
        <v>1920.2</v>
      </c>
      <c r="I61" s="58"/>
      <c r="J61" s="8"/>
      <c r="K61" s="45"/>
      <c r="L61" s="70">
        <f>E61+G61+I61</f>
        <v>100</v>
      </c>
    </row>
    <row r="62" spans="1:12" ht="14.1" customHeight="1" x14ac:dyDescent="0.25">
      <c r="A62" s="77">
        <v>7</v>
      </c>
      <c r="B62" s="79" t="s">
        <v>56</v>
      </c>
      <c r="C62" s="80"/>
      <c r="D62" s="83">
        <v>12275.6</v>
      </c>
      <c r="E62" s="68"/>
      <c r="F62" s="66"/>
      <c r="G62" s="68"/>
      <c r="H62" s="67"/>
      <c r="I62" s="68"/>
      <c r="J62" s="67"/>
      <c r="K62" s="45"/>
    </row>
    <row r="63" spans="1:12" hidden="1" x14ac:dyDescent="0.25">
      <c r="A63" s="78"/>
      <c r="B63" s="81"/>
      <c r="C63" s="82"/>
      <c r="D63" s="84"/>
      <c r="E63" s="58">
        <v>33</v>
      </c>
      <c r="F63" s="64">
        <f>E63/100*$D62</f>
        <v>4050.9480000000003</v>
      </c>
      <c r="G63" s="58">
        <v>33</v>
      </c>
      <c r="H63" s="8">
        <f>G63/100*$D62</f>
        <v>4050.9480000000003</v>
      </c>
      <c r="I63" s="58">
        <v>34</v>
      </c>
      <c r="J63" s="8">
        <f>I63/100*$D62</f>
        <v>4173.7040000000006</v>
      </c>
      <c r="K63" s="45"/>
      <c r="L63" s="70">
        <f>E63+G63+I63</f>
        <v>100</v>
      </c>
    </row>
    <row r="64" spans="1:12" ht="30" customHeight="1" x14ac:dyDescent="0.25">
      <c r="A64" s="77">
        <v>8</v>
      </c>
      <c r="B64" s="79" t="s">
        <v>57</v>
      </c>
      <c r="C64" s="80"/>
      <c r="D64" s="83">
        <v>18101.900000000001</v>
      </c>
      <c r="E64" s="65"/>
      <c r="F64" s="66"/>
      <c r="G64" s="65"/>
      <c r="H64" s="67"/>
      <c r="I64" s="57"/>
      <c r="J64" s="8"/>
      <c r="K64" s="45"/>
    </row>
    <row r="65" spans="1:12" ht="15" hidden="1" customHeight="1" x14ac:dyDescent="0.25">
      <c r="A65" s="78"/>
      <c r="B65" s="81"/>
      <c r="C65" s="82"/>
      <c r="D65" s="84"/>
      <c r="E65" s="54">
        <v>50</v>
      </c>
      <c r="F65" s="63">
        <f>E65/100*$D64</f>
        <v>9050.9500000000007</v>
      </c>
      <c r="G65" s="54">
        <v>50</v>
      </c>
      <c r="H65" s="7">
        <f>G65/100*$D64</f>
        <v>9050.9500000000007</v>
      </c>
      <c r="I65" s="58"/>
      <c r="J65" s="8">
        <f>I65/100*$D64</f>
        <v>0</v>
      </c>
      <c r="K65" s="45"/>
      <c r="L65" s="70">
        <f>E65+G65+I65</f>
        <v>100</v>
      </c>
    </row>
    <row r="66" spans="1:12" ht="14.1" customHeight="1" x14ac:dyDescent="0.25">
      <c r="A66" s="77">
        <v>9</v>
      </c>
      <c r="B66" s="79" t="s">
        <v>41</v>
      </c>
      <c r="C66" s="80"/>
      <c r="D66" s="83">
        <v>2933.4</v>
      </c>
      <c r="E66" s="57"/>
      <c r="F66" s="64"/>
      <c r="G66" s="68"/>
      <c r="H66" s="67"/>
      <c r="I66" s="68"/>
      <c r="J66" s="67"/>
      <c r="K66" s="45"/>
    </row>
    <row r="67" spans="1:12" hidden="1" x14ac:dyDescent="0.25">
      <c r="A67" s="78"/>
      <c r="B67" s="81"/>
      <c r="C67" s="82"/>
      <c r="D67" s="84"/>
      <c r="E67" s="58"/>
      <c r="F67" s="64">
        <f>E67/100*$D66</f>
        <v>0</v>
      </c>
      <c r="G67" s="58">
        <v>50</v>
      </c>
      <c r="H67" s="8">
        <f>G67/100*$D66</f>
        <v>1466.7</v>
      </c>
      <c r="I67" s="58">
        <v>50</v>
      </c>
      <c r="J67" s="8">
        <f>I67/100*$D66</f>
        <v>1466.7</v>
      </c>
      <c r="K67" s="45"/>
      <c r="L67" s="70">
        <f>E67+G67+I67</f>
        <v>100</v>
      </c>
    </row>
    <row r="68" spans="1:12" ht="13.5" customHeight="1" x14ac:dyDescent="0.25">
      <c r="A68" s="77">
        <v>10</v>
      </c>
      <c r="B68" s="79" t="s">
        <v>20</v>
      </c>
      <c r="C68" s="80"/>
      <c r="D68" s="83">
        <v>2354</v>
      </c>
      <c r="E68" s="65"/>
      <c r="F68" s="66"/>
      <c r="G68" s="65"/>
      <c r="H68" s="67"/>
      <c r="I68" s="68"/>
      <c r="J68" s="67"/>
      <c r="K68" s="45"/>
    </row>
    <row r="69" spans="1:12" hidden="1" x14ac:dyDescent="0.25">
      <c r="A69" s="78"/>
      <c r="B69" s="81"/>
      <c r="C69" s="82"/>
      <c r="D69" s="84"/>
      <c r="E69" s="54">
        <v>33</v>
      </c>
      <c r="F69" s="63">
        <f>E69/100*$D68</f>
        <v>776.82</v>
      </c>
      <c r="G69" s="54">
        <v>33</v>
      </c>
      <c r="H69" s="7">
        <f>G69/100*$D68</f>
        <v>776.82</v>
      </c>
      <c r="I69" s="58">
        <v>34</v>
      </c>
      <c r="J69" s="8">
        <f>I69/100*$D68</f>
        <v>800.36</v>
      </c>
      <c r="K69" s="45"/>
      <c r="L69" s="70">
        <f>E69+G69+I69</f>
        <v>100</v>
      </c>
    </row>
    <row r="70" spans="1:12" hidden="1" x14ac:dyDescent="0.25">
      <c r="A70" s="108" t="s">
        <v>12</v>
      </c>
      <c r="B70" s="108"/>
      <c r="C70" s="109"/>
      <c r="D70" s="23">
        <f>SUM(D50:D69,D45:D48,D16:D43)</f>
        <v>219286.91</v>
      </c>
      <c r="E70" s="24"/>
      <c r="F70" s="25">
        <f>SUM(F16:F69)</f>
        <v>53868.832300000002</v>
      </c>
      <c r="G70" s="24"/>
      <c r="H70" s="25">
        <f>SUM(H16:H69)</f>
        <v>110669.81430000001</v>
      </c>
      <c r="I70" s="24"/>
      <c r="J70" s="26">
        <f>SUM(J16:J69)</f>
        <v>54748.263399999989</v>
      </c>
      <c r="K70" s="45"/>
      <c r="L70" s="46"/>
    </row>
    <row r="71" spans="1:12" x14ac:dyDescent="0.25">
      <c r="A71" s="110"/>
      <c r="B71" s="110"/>
      <c r="C71" s="111"/>
      <c r="D71" s="30">
        <f>SUM(E71:J71)</f>
        <v>1</v>
      </c>
      <c r="E71" s="31">
        <f>F70/$D$70</f>
        <v>0.24565457327115423</v>
      </c>
      <c r="F71" s="32"/>
      <c r="G71" s="31">
        <f>H70/$D$70</f>
        <v>0.50468044034183346</v>
      </c>
      <c r="H71" s="33"/>
      <c r="I71" s="31">
        <f>J70/$D$70</f>
        <v>0.24966498638701229</v>
      </c>
      <c r="J71" s="32"/>
      <c r="K71" s="45"/>
      <c r="L71" s="46"/>
    </row>
    <row r="72" spans="1:12" ht="29.45" hidden="1" customHeight="1" thickBot="1" x14ac:dyDescent="0.3">
      <c r="A72" s="121" t="s">
        <v>31</v>
      </c>
      <c r="B72" s="122"/>
      <c r="C72" s="122"/>
      <c r="D72" s="34">
        <f>TRUNC(D70*(1+$J$4),2)</f>
        <v>274108.63</v>
      </c>
      <c r="E72" s="35"/>
      <c r="F72" s="36">
        <f>TRUNC(F70*(1+$J$4),2)</f>
        <v>67336.039999999994</v>
      </c>
      <c r="G72" s="35"/>
      <c r="H72" s="36">
        <f>TRUNC(H70*(1+$J$4),2)</f>
        <v>138337.26</v>
      </c>
      <c r="I72" s="37"/>
      <c r="J72" s="38">
        <f>TRUNC(J70*(1+$J$4),2)</f>
        <v>68435.320000000007</v>
      </c>
      <c r="K72" s="45"/>
    </row>
    <row r="73" spans="1:12" x14ac:dyDescent="0.25">
      <c r="A73" s="1"/>
      <c r="C73" s="1"/>
      <c r="D73" s="3"/>
      <c r="E73" s="3"/>
      <c r="F73" s="3"/>
      <c r="G73" s="3"/>
      <c r="H73" s="3"/>
      <c r="I73" s="4"/>
      <c r="J73" s="4"/>
      <c r="K73" s="45"/>
    </row>
    <row r="74" spans="1:12" ht="30" customHeight="1" x14ac:dyDescent="0.25">
      <c r="A74" s="107" t="s">
        <v>7</v>
      </c>
      <c r="B74" s="107"/>
      <c r="C74" s="1"/>
      <c r="D74" s="3"/>
      <c r="E74" s="3"/>
      <c r="F74" s="3"/>
      <c r="G74" s="12"/>
      <c r="H74" s="3"/>
      <c r="I74" s="4"/>
      <c r="J74" s="4"/>
      <c r="K74" s="45"/>
    </row>
    <row r="75" spans="1:12" ht="30" x14ac:dyDescent="0.25">
      <c r="A75" s="1" t="s">
        <v>8</v>
      </c>
      <c r="B75" s="47">
        <v>0.25</v>
      </c>
      <c r="C75" s="2"/>
      <c r="D75" s="9"/>
      <c r="E75" s="3"/>
      <c r="F75" s="3"/>
      <c r="G75" s="3"/>
      <c r="H75" s="3"/>
      <c r="I75" s="5"/>
      <c r="J75" s="5"/>
    </row>
    <row r="76" spans="1:12" x14ac:dyDescent="0.25">
      <c r="A76" s="1"/>
      <c r="D76" s="9"/>
    </row>
    <row r="77" spans="1:12" x14ac:dyDescent="0.25">
      <c r="D77" s="10"/>
      <c r="G77" s="48"/>
    </row>
    <row r="78" spans="1:12" x14ac:dyDescent="0.25">
      <c r="E78" s="10"/>
      <c r="G78" s="49"/>
    </row>
  </sheetData>
  <sheetProtection selectLockedCells="1"/>
  <mergeCells count="106">
    <mergeCell ref="J5:J6"/>
    <mergeCell ref="H7:I7"/>
    <mergeCell ref="A72:C72"/>
    <mergeCell ref="C10:F10"/>
    <mergeCell ref="A3:F3"/>
    <mergeCell ref="A4:F4"/>
    <mergeCell ref="D32:D33"/>
    <mergeCell ref="D28:D29"/>
    <mergeCell ref="A18:A19"/>
    <mergeCell ref="B18:C19"/>
    <mergeCell ref="D38:D39"/>
    <mergeCell ref="D36:D37"/>
    <mergeCell ref="A34:A35"/>
    <mergeCell ref="B34:C35"/>
    <mergeCell ref="D34:D35"/>
    <mergeCell ref="A38:A39"/>
    <mergeCell ref="I13:J13"/>
    <mergeCell ref="D30:D31"/>
    <mergeCell ref="A28:A29"/>
    <mergeCell ref="B28:C29"/>
    <mergeCell ref="A16:A17"/>
    <mergeCell ref="B16:C17"/>
    <mergeCell ref="B32:C33"/>
    <mergeCell ref="D18:D19"/>
    <mergeCell ref="H4:I4"/>
    <mergeCell ref="H5:I6"/>
    <mergeCell ref="A74:B74"/>
    <mergeCell ref="B20:C21"/>
    <mergeCell ref="B22:C23"/>
    <mergeCell ref="B24:C25"/>
    <mergeCell ref="A20:A21"/>
    <mergeCell ref="A22:A23"/>
    <mergeCell ref="A24:A25"/>
    <mergeCell ref="D20:D21"/>
    <mergeCell ref="D22:D23"/>
    <mergeCell ref="D24:D25"/>
    <mergeCell ref="A70:C71"/>
    <mergeCell ref="D50:D51"/>
    <mergeCell ref="A50:A51"/>
    <mergeCell ref="B50:C51"/>
    <mergeCell ref="A52:A53"/>
    <mergeCell ref="B52:C53"/>
    <mergeCell ref="D52:D53"/>
    <mergeCell ref="B45:C46"/>
    <mergeCell ref="D45:D46"/>
    <mergeCell ref="A47:A48"/>
    <mergeCell ref="B47:C48"/>
    <mergeCell ref="B38:C39"/>
    <mergeCell ref="A32:A33"/>
    <mergeCell ref="A30:A31"/>
    <mergeCell ref="A1:E2"/>
    <mergeCell ref="A5:E5"/>
    <mergeCell ref="A6:E6"/>
    <mergeCell ref="B12:C14"/>
    <mergeCell ref="D12:D14"/>
    <mergeCell ref="E13:F13"/>
    <mergeCell ref="D26:D27"/>
    <mergeCell ref="A36:A37"/>
    <mergeCell ref="B36:C37"/>
    <mergeCell ref="D16:D17"/>
    <mergeCell ref="A26:A27"/>
    <mergeCell ref="B26:C27"/>
    <mergeCell ref="A7:E8"/>
    <mergeCell ref="A9:J9"/>
    <mergeCell ref="H10:J10"/>
    <mergeCell ref="H11:J11"/>
    <mergeCell ref="G1:I1"/>
    <mergeCell ref="A10:B10"/>
    <mergeCell ref="A12:A14"/>
    <mergeCell ref="A11:B11"/>
    <mergeCell ref="E11:F11"/>
    <mergeCell ref="E12:J12"/>
    <mergeCell ref="G13:H13"/>
    <mergeCell ref="B30:C31"/>
    <mergeCell ref="D47:D48"/>
    <mergeCell ref="A40:A41"/>
    <mergeCell ref="B40:C41"/>
    <mergeCell ref="D40:D41"/>
    <mergeCell ref="A42:A43"/>
    <mergeCell ref="B42:C43"/>
    <mergeCell ref="D42:D43"/>
    <mergeCell ref="A54:A55"/>
    <mergeCell ref="B54:C55"/>
    <mergeCell ref="D54:D55"/>
    <mergeCell ref="A45:A46"/>
    <mergeCell ref="A68:A69"/>
    <mergeCell ref="B68:C69"/>
    <mergeCell ref="D68:D69"/>
    <mergeCell ref="A56:A57"/>
    <mergeCell ref="B56:C57"/>
    <mergeCell ref="D56:D57"/>
    <mergeCell ref="A58:A59"/>
    <mergeCell ref="B58:C59"/>
    <mergeCell ref="D58:D59"/>
    <mergeCell ref="A60:A61"/>
    <mergeCell ref="B60:C61"/>
    <mergeCell ref="D60:D61"/>
    <mergeCell ref="A62:A63"/>
    <mergeCell ref="B62:C63"/>
    <mergeCell ref="D62:D63"/>
    <mergeCell ref="A64:A65"/>
    <mergeCell ref="B64:C65"/>
    <mergeCell ref="D64:D65"/>
    <mergeCell ref="A66:A67"/>
    <mergeCell ref="B66:C67"/>
    <mergeCell ref="D66:D67"/>
  </mergeCells>
  <phoneticPr fontId="8" type="noConversion"/>
  <pageMargins left="0.51181102362204722" right="0.31496062992125984" top="0.74803149606299213" bottom="0.55118110236220474" header="0.31496062992125984" footer="0.31496062992125984"/>
  <pageSetup paperSize="9" scale="70" orientation="portrait" r:id="rId1"/>
  <headerFooter>
    <oddHeader>&amp;R&amp;9FOLHA&amp;P/ &amp;N</oddHeader>
    <oddFooter xml:space="preserve">&amp;R&amp;9         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2020-05-13T14:58:30Z</dcterms:created>
  <dcterms:modified xsi:type="dcterms:W3CDTF">2021-04-23T18:07:18Z</dcterms:modified>
</cp:coreProperties>
</file>